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852" windowWidth="15576" windowHeight="12108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'стр.1_3'!$A$1:$I$81</definedName>
  </definedNames>
  <calcPr fullCalcOnLoad="1"/>
</workbook>
</file>

<file path=xl/sharedStrings.xml><?xml version="1.0" encoding="utf-8"?>
<sst xmlns="http://schemas.openxmlformats.org/spreadsheetml/2006/main" count="203" uniqueCount="142">
  <si>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</si>
  <si>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</si>
  <si>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</si>
  <si>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</si>
  <si>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</si>
  <si>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</si>
  <si>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</si>
  <si>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</si>
  <si>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</si>
  <si>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</si>
  <si>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</si>
  <si>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</si>
  <si>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</si>
  <si>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</si>
  <si>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</si>
  <si>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</si>
  <si>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</si>
  <si>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</si>
  <si>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</si>
  <si>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</si>
  <si>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</si>
  <si>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</si>
  <si>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</si>
  <si>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</si>
  <si>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</si>
  <si>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</si>
  <si>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</si>
  <si>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</si>
  <si>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</si>
  <si>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</si>
  <si>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</si>
  <si>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</si>
  <si>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</si>
  <si>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</si>
  <si>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</si>
  <si>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</si>
  <si>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</si>
  <si>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</si>
  <si>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</si>
  <si>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</si>
  <si>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</si>
  <si>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</si>
  <si>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</si>
  <si>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</si>
  <si>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</si>
  <si>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</si>
  <si>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</si>
  <si>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</si>
  <si>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</si>
  <si>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</si>
  <si>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</si>
  <si>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</si>
  <si>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</si>
  <si>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</si>
  <si>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</si>
  <si>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</si>
  <si>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</si>
  <si>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</si>
  <si>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</si>
  <si>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</si>
  <si>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</si>
  <si>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</si>
  <si>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</si>
  <si>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</si>
  <si>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</si>
  <si>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</si>
  <si>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</si>
  <si>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</si>
  <si>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</si>
  <si>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</si>
  <si>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</si>
  <si>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</si>
  <si>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</si>
  <si>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</si>
  <si>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</si>
  <si>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</si>
  <si>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</si>
  <si>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</si>
  <si>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</si>
  <si>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</si>
  <si>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</si>
  <si>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</si>
  <si>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</si>
  <si>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</si>
  <si>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</si>
  <si>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</si>
  <si>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</si>
  <si>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</si>
  <si>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</si>
  <si>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</si>
  <si>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</si>
  <si>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</si>
  <si>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</si>
  <si>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</si>
  <si>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</si>
  <si>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</si>
  <si>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</si>
  <si>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</si>
  <si>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</si>
  <si>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</si>
  <si>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</si>
  <si>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</si>
  <si>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</si>
  <si>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</si>
  <si>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</si>
  <si>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</si>
  <si>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</si>
  <si>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</si>
  <si>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</si>
  <si>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</si>
  <si>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</si>
  <si>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</si>
  <si>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</si>
  <si>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</si>
  <si>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</si>
  <si>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</si>
  <si>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</si>
  <si>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</si>
  <si>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</si>
  <si>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</si>
  <si>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</si>
  <si>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Причины отклонений по годам </t>
  </si>
  <si>
    <t>МУП Уссурийск-Электросеть</t>
  </si>
  <si>
    <t>2015</t>
  </si>
  <si>
    <t>2019</t>
  </si>
  <si>
    <t>2511002019</t>
  </si>
  <si>
    <t>251101001</t>
  </si>
  <si>
    <t>трансформаторная мощность подстанций на уровне напряжения (НН)</t>
  </si>
  <si>
    <t>в том числе</t>
  </si>
  <si>
    <t xml:space="preserve"> длина линий электропередач на  уровне напряжения (СН2)</t>
  </si>
  <si>
    <t xml:space="preserve"> длина линий электропередач на i уровне напряжения (НН)</t>
  </si>
  <si>
    <t xml:space="preserve"> количество условных единиц по подстанциям наi уровне напряжения (СН2)</t>
  </si>
  <si>
    <t>количество условных единиц по подстанциям на i уровне напряжения (НН)</t>
  </si>
  <si>
    <t>количество условных единиц по линиям электропередач на  уровне напряжения (НН)</t>
  </si>
  <si>
    <t>количество условных единиц по линиям электропередач на  уровне напряжения (СН2)</t>
  </si>
  <si>
    <t xml:space="preserve"> трансформаторная мощность подстанций науровне напряжения (СН2)</t>
  </si>
  <si>
    <t xml:space="preserve">Начальник отдела технико-экономического планирования организации труда и заработной платы </t>
  </si>
  <si>
    <t>О.А. Пуховая</t>
  </si>
  <si>
    <t xml:space="preserve">Директор </t>
  </si>
  <si>
    <t>В.И. Можара</t>
  </si>
  <si>
    <t>-</t>
  </si>
  <si>
    <t>Год 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</si>
</sst>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Normal="80" zoomScaleSheetLayoutView="100" workbookViewId="0" topLeftCell="A54">
      <selection activeCell="K66" sqref="K66"/>
    </sheetView>
  </sheetViews>
  <sheetFormatPr defaultColWidth="18.625" defaultRowHeight="12.75"/>
  <cols>
    <col min="1" max="1" width="9.375" style="2" customWidth="1"/>
    <col min="2" max="3" width="18.625" style="4" customWidth="1"/>
    <col min="4" max="5" width="6.375" style="4" customWidth="1"/>
    <col min="6" max="6" width="9.375" style="2" customWidth="1"/>
    <col min="7" max="8" width="12.875" style="22" customWidth="1"/>
    <col min="9" max="9" width="29.75390625" style="22" customWidth="1"/>
    <col min="10" max="16384" width="18.625" style="2" customWidth="1"/>
  </cols>
  <sheetData>
    <row r="1" spans="2:9" s="1" customFormat="1" ht="12.75">
      <c r="B1" s="24"/>
      <c r="C1" s="24"/>
      <c r="D1" s="24"/>
      <c r="E1" s="24"/>
      <c r="G1" s="21"/>
      <c r="H1" s="21"/>
      <c r="I1" s="28" t="s">
        <v>95</v>
      </c>
    </row>
    <row r="2" spans="2:9" s="1" customFormat="1" ht="12.75">
      <c r="B2" s="24"/>
      <c r="C2" s="24"/>
      <c r="D2" s="24"/>
      <c r="E2" s="24"/>
      <c r="G2" s="21"/>
      <c r="H2" s="21"/>
      <c r="I2" s="28" t="s">
        <v>26</v>
      </c>
    </row>
    <row r="3" spans="2:9" s="1" customFormat="1" ht="12.75">
      <c r="B3" s="24"/>
      <c r="C3" s="24"/>
      <c r="D3" s="24"/>
      <c r="E3" s="24"/>
      <c r="G3" s="21"/>
      <c r="H3" s="21"/>
      <c r="I3" s="28" t="s">
        <v>27</v>
      </c>
    </row>
    <row r="5" spans="1:9" s="34" customFormat="1" ht="16.5">
      <c r="A5" s="64" t="s">
        <v>17</v>
      </c>
      <c r="B5" s="64"/>
      <c r="C5" s="64"/>
      <c r="D5" s="64"/>
      <c r="E5" s="64"/>
      <c r="F5" s="64"/>
      <c r="G5" s="64"/>
      <c r="H5" s="64"/>
      <c r="I5" s="64"/>
    </row>
    <row r="6" spans="1:9" s="34" customFormat="1" ht="16.5">
      <c r="A6" s="64" t="s">
        <v>18</v>
      </c>
      <c r="B6" s="64"/>
      <c r="C6" s="64"/>
      <c r="D6" s="64"/>
      <c r="E6" s="64"/>
      <c r="F6" s="64"/>
      <c r="G6" s="64"/>
      <c r="H6" s="64"/>
      <c r="I6" s="64"/>
    </row>
    <row r="7" spans="1:9" s="34" customFormat="1" ht="16.5">
      <c r="A7" s="64" t="s">
        <v>96</v>
      </c>
      <c r="B7" s="64"/>
      <c r="C7" s="64"/>
      <c r="D7" s="64"/>
      <c r="E7" s="64"/>
      <c r="F7" s="64"/>
      <c r="G7" s="64"/>
      <c r="H7" s="64"/>
      <c r="I7" s="64"/>
    </row>
    <row r="8" spans="1:9" s="34" customFormat="1" ht="16.5">
      <c r="A8" s="64" t="s">
        <v>119</v>
      </c>
      <c r="B8" s="64"/>
      <c r="C8" s="64"/>
      <c r="D8" s="64"/>
      <c r="E8" s="64"/>
      <c r="F8" s="64"/>
      <c r="G8" s="64"/>
      <c r="H8" s="64"/>
      <c r="I8" s="64"/>
    </row>
    <row r="10" spans="1:9" s="3" customFormat="1" ht="15">
      <c r="A10" s="35" t="s">
        <v>28</v>
      </c>
      <c r="B10" s="35"/>
      <c r="C10" s="36" t="s">
        <v>122</v>
      </c>
      <c r="D10" s="36"/>
      <c r="E10" s="36"/>
      <c r="F10" s="37"/>
      <c r="G10" s="23"/>
      <c r="H10" s="23"/>
      <c r="I10" s="23"/>
    </row>
    <row r="11" spans="1:9" s="3" customFormat="1" ht="15">
      <c r="A11" s="35" t="s">
        <v>29</v>
      </c>
      <c r="B11" s="38" t="s">
        <v>125</v>
      </c>
      <c r="C11" s="38"/>
      <c r="D11" s="38"/>
      <c r="E11" s="38"/>
      <c r="F11" s="39"/>
      <c r="G11" s="23"/>
      <c r="H11" s="23"/>
      <c r="I11" s="23"/>
    </row>
    <row r="12" spans="1:9" s="3" customFormat="1" ht="15">
      <c r="A12" s="35" t="s">
        <v>30</v>
      </c>
      <c r="B12" s="40" t="s">
        <v>126</v>
      </c>
      <c r="C12" s="40"/>
      <c r="D12" s="40"/>
      <c r="E12" s="40"/>
      <c r="F12" s="41"/>
      <c r="G12" s="23"/>
      <c r="H12" s="23"/>
      <c r="I12" s="23"/>
    </row>
    <row r="13" spans="1:9" s="3" customFormat="1" ht="15">
      <c r="A13" s="35" t="s">
        <v>31</v>
      </c>
      <c r="B13" s="35"/>
      <c r="C13" s="35"/>
      <c r="D13" s="42" t="s">
        <v>123</v>
      </c>
      <c r="E13" s="42" t="s">
        <v>124</v>
      </c>
      <c r="F13" s="3" t="s">
        <v>32</v>
      </c>
      <c r="G13" s="23"/>
      <c r="H13" s="23"/>
      <c r="I13" s="23"/>
    </row>
    <row r="15" spans="1:9" s="6" customFormat="1" ht="13.5">
      <c r="A15" s="15" t="s">
        <v>25</v>
      </c>
      <c r="B15" s="65" t="s">
        <v>0</v>
      </c>
      <c r="C15" s="66"/>
      <c r="D15" s="66"/>
      <c r="E15" s="67"/>
      <c r="F15" s="15" t="s">
        <v>33</v>
      </c>
      <c r="G15" s="71" t="s">
        <v>141</v>
      </c>
      <c r="H15" s="72"/>
      <c r="I15" s="14" t="s">
        <v>121</v>
      </c>
    </row>
    <row r="16" spans="1:9" s="6" customFormat="1" ht="13.5">
      <c r="A16" s="17"/>
      <c r="B16" s="25"/>
      <c r="C16" s="26"/>
      <c r="D16" s="26"/>
      <c r="E16" s="26"/>
      <c r="F16" s="17"/>
      <c r="G16" s="5" t="s">
        <v>1</v>
      </c>
      <c r="H16" s="5" t="s">
        <v>2</v>
      </c>
      <c r="I16" s="5"/>
    </row>
    <row r="17" spans="1:9" s="27" customFormat="1" ht="13.5">
      <c r="A17" s="10" t="s">
        <v>3</v>
      </c>
      <c r="B17" s="68" t="s">
        <v>34</v>
      </c>
      <c r="C17" s="69"/>
      <c r="D17" s="69"/>
      <c r="E17" s="70"/>
      <c r="F17" s="5" t="s">
        <v>35</v>
      </c>
      <c r="G17" s="5" t="s">
        <v>35</v>
      </c>
      <c r="H17" s="7"/>
      <c r="I17" s="5" t="s">
        <v>35</v>
      </c>
    </row>
    <row r="18" spans="1:9" s="6" customFormat="1" ht="28.5" customHeight="1">
      <c r="A18" s="30" t="s">
        <v>5</v>
      </c>
      <c r="B18" s="58" t="s">
        <v>97</v>
      </c>
      <c r="C18" s="59"/>
      <c r="D18" s="59"/>
      <c r="E18" s="60"/>
      <c r="F18" s="31" t="s">
        <v>4</v>
      </c>
      <c r="G18" s="33">
        <f>G19+G33+G47</f>
        <v>259768.36000000004</v>
      </c>
      <c r="H18" s="33">
        <f>H19+H33+H47</f>
        <v>353699.25299999997</v>
      </c>
      <c r="I18" s="32"/>
    </row>
    <row r="19" spans="1:9" s="6" customFormat="1" ht="13.5">
      <c r="A19" s="19" t="s">
        <v>6</v>
      </c>
      <c r="B19" s="61" t="s">
        <v>98</v>
      </c>
      <c r="C19" s="62"/>
      <c r="D19" s="62"/>
      <c r="E19" s="63"/>
      <c r="F19" s="20" t="s">
        <v>4</v>
      </c>
      <c r="G19" s="8">
        <f>G20+G25+G27+G31+G32</f>
        <v>172935.16000000003</v>
      </c>
      <c r="H19" s="8">
        <f>H20+H25+H27+H31+H32</f>
        <v>207718.43000000002</v>
      </c>
      <c r="I19" s="11"/>
    </row>
    <row r="20" spans="1:9" s="6" customFormat="1" ht="13.5">
      <c r="A20" s="18" t="s">
        <v>7</v>
      </c>
      <c r="B20" s="52" t="s">
        <v>8</v>
      </c>
      <c r="C20" s="53"/>
      <c r="D20" s="53"/>
      <c r="E20" s="54"/>
      <c r="F20" s="16" t="s">
        <v>4</v>
      </c>
      <c r="G20" s="9">
        <f>G21+G23+G22</f>
        <v>51816.75</v>
      </c>
      <c r="H20" s="9">
        <f>H21+H23+H22</f>
        <v>42900.3</v>
      </c>
      <c r="I20" s="5"/>
    </row>
    <row r="21" spans="1:9" s="6" customFormat="1" ht="39" customHeight="1">
      <c r="A21" s="18" t="s">
        <v>10</v>
      </c>
      <c r="B21" s="52" t="s">
        <v>120</v>
      </c>
      <c r="C21" s="53"/>
      <c r="D21" s="53"/>
      <c r="E21" s="54"/>
      <c r="F21" s="16" t="s">
        <v>4</v>
      </c>
      <c r="G21" s="9">
        <v>49258.66</v>
      </c>
      <c r="H21" s="9">
        <v>35369.97</v>
      </c>
      <c r="I21" s="5"/>
    </row>
    <row r="22" spans="1:9" s="6" customFormat="1" ht="13.5">
      <c r="A22" s="18" t="s">
        <v>12</v>
      </c>
      <c r="B22" s="52" t="s">
        <v>99</v>
      </c>
      <c r="C22" s="53"/>
      <c r="D22" s="53"/>
      <c r="E22" s="54"/>
      <c r="F22" s="16" t="s">
        <v>4</v>
      </c>
      <c r="G22" s="9"/>
      <c r="H22" s="9"/>
      <c r="I22" s="5"/>
    </row>
    <row r="23" spans="1:9" s="6" customFormat="1" ht="48" customHeight="1">
      <c r="A23" s="18" t="s">
        <v>36</v>
      </c>
      <c r="B23" s="52" t="s">
        <v>37</v>
      </c>
      <c r="C23" s="53"/>
      <c r="D23" s="53"/>
      <c r="E23" s="54"/>
      <c r="F23" s="16" t="s">
        <v>4</v>
      </c>
      <c r="G23" s="9">
        <v>2558.09</v>
      </c>
      <c r="H23" s="9">
        <v>7530.33</v>
      </c>
      <c r="I23" s="5"/>
    </row>
    <row r="24" spans="1:9" s="6" customFormat="1" ht="13.5">
      <c r="A24" s="18" t="s">
        <v>38</v>
      </c>
      <c r="B24" s="52" t="s">
        <v>11</v>
      </c>
      <c r="C24" s="53"/>
      <c r="D24" s="53"/>
      <c r="E24" s="54"/>
      <c r="F24" s="16" t="s">
        <v>4</v>
      </c>
      <c r="G24" s="9"/>
      <c r="H24" s="9"/>
      <c r="I24" s="5"/>
    </row>
    <row r="25" spans="1:9" s="6" customFormat="1" ht="13.5">
      <c r="A25" s="18" t="s">
        <v>9</v>
      </c>
      <c r="B25" s="52" t="s">
        <v>19</v>
      </c>
      <c r="C25" s="53"/>
      <c r="D25" s="53"/>
      <c r="E25" s="54"/>
      <c r="F25" s="16" t="s">
        <v>4</v>
      </c>
      <c r="G25" s="9">
        <v>111084.26</v>
      </c>
      <c r="H25" s="9">
        <v>142814.6</v>
      </c>
      <c r="I25" s="5"/>
    </row>
    <row r="26" spans="1:9" s="6" customFormat="1" ht="13.5">
      <c r="A26" s="18" t="s">
        <v>39</v>
      </c>
      <c r="B26" s="52" t="s">
        <v>11</v>
      </c>
      <c r="C26" s="53"/>
      <c r="D26" s="53"/>
      <c r="E26" s="54"/>
      <c r="F26" s="16" t="s">
        <v>4</v>
      </c>
      <c r="G26" s="9"/>
      <c r="H26" s="9"/>
      <c r="I26" s="5"/>
    </row>
    <row r="27" spans="1:9" s="6" customFormat="1" ht="27.75" customHeight="1">
      <c r="A27" s="18" t="s">
        <v>13</v>
      </c>
      <c r="B27" s="52" t="s">
        <v>100</v>
      </c>
      <c r="C27" s="53"/>
      <c r="D27" s="53"/>
      <c r="E27" s="54"/>
      <c r="F27" s="16" t="s">
        <v>4</v>
      </c>
      <c r="G27" s="9">
        <f>G28+G29+G30</f>
        <v>9267.51</v>
      </c>
      <c r="H27" s="9">
        <f>H28+H29+H30</f>
        <v>20909.93</v>
      </c>
      <c r="I27" s="5"/>
    </row>
    <row r="28" spans="1:9" s="6" customFormat="1" ht="27.75" customHeight="1">
      <c r="A28" s="18" t="s">
        <v>40</v>
      </c>
      <c r="B28" s="52" t="s">
        <v>101</v>
      </c>
      <c r="C28" s="53"/>
      <c r="D28" s="53"/>
      <c r="E28" s="54"/>
      <c r="F28" s="16" t="s">
        <v>4</v>
      </c>
      <c r="G28" s="9">
        <v>0</v>
      </c>
      <c r="H28" s="9">
        <v>0</v>
      </c>
      <c r="I28" s="5"/>
    </row>
    <row r="29" spans="1:9" s="6" customFormat="1" ht="27.75" customHeight="1">
      <c r="A29" s="18" t="s">
        <v>42</v>
      </c>
      <c r="B29" s="52" t="s">
        <v>41</v>
      </c>
      <c r="C29" s="53"/>
      <c r="D29" s="53"/>
      <c r="E29" s="54"/>
      <c r="F29" s="16" t="s">
        <v>4</v>
      </c>
      <c r="G29" s="9">
        <v>0</v>
      </c>
      <c r="H29" s="9">
        <v>0</v>
      </c>
      <c r="I29" s="5"/>
    </row>
    <row r="30" spans="1:9" s="6" customFormat="1" ht="27.75" customHeight="1">
      <c r="A30" s="18" t="s">
        <v>102</v>
      </c>
      <c r="B30" s="52" t="s">
        <v>43</v>
      </c>
      <c r="C30" s="53"/>
      <c r="D30" s="53"/>
      <c r="E30" s="54"/>
      <c r="F30" s="16" t="s">
        <v>4</v>
      </c>
      <c r="G30" s="9">
        <f>10034.15-766.64</f>
        <v>9267.51</v>
      </c>
      <c r="H30" s="9">
        <f>4772.44+15962.04+175.45</f>
        <v>20909.93</v>
      </c>
      <c r="I30" s="5"/>
    </row>
    <row r="31" spans="1:9" s="6" customFormat="1" ht="27.75" customHeight="1">
      <c r="A31" s="18" t="s">
        <v>103</v>
      </c>
      <c r="B31" s="52" t="s">
        <v>104</v>
      </c>
      <c r="C31" s="53"/>
      <c r="D31" s="53"/>
      <c r="E31" s="54"/>
      <c r="F31" s="16" t="s">
        <v>4</v>
      </c>
      <c r="G31" s="9">
        <v>0</v>
      </c>
      <c r="H31" s="9">
        <v>0</v>
      </c>
      <c r="I31" s="5"/>
    </row>
    <row r="32" spans="1:9" s="6" customFormat="1" ht="27.75" customHeight="1">
      <c r="A32" s="18" t="s">
        <v>105</v>
      </c>
      <c r="B32" s="52" t="s">
        <v>106</v>
      </c>
      <c r="C32" s="53"/>
      <c r="D32" s="53"/>
      <c r="E32" s="54"/>
      <c r="F32" s="16" t="s">
        <v>4</v>
      </c>
      <c r="G32" s="9">
        <v>766.64</v>
      </c>
      <c r="H32" s="49">
        <v>1093.6</v>
      </c>
      <c r="I32" s="5"/>
    </row>
    <row r="33" spans="1:9" s="6" customFormat="1" ht="27.75" customHeight="1">
      <c r="A33" s="19" t="s">
        <v>44</v>
      </c>
      <c r="B33" s="61" t="s">
        <v>45</v>
      </c>
      <c r="C33" s="62"/>
      <c r="D33" s="62"/>
      <c r="E33" s="63"/>
      <c r="F33" s="20" t="s">
        <v>4</v>
      </c>
      <c r="G33" s="8">
        <f>G34+G35+G36+G37+G38+G39+G40+G41+G42+G43+G45+G46</f>
        <v>115534.05999999998</v>
      </c>
      <c r="H33" s="8">
        <f>H34+H35+H36+H37+H38+H39+H40+H41+H42+H43+H45+H46</f>
        <v>153285.39299999998</v>
      </c>
      <c r="I33" s="11"/>
    </row>
    <row r="34" spans="1:9" s="6" customFormat="1" ht="18" customHeight="1">
      <c r="A34" s="18" t="s">
        <v>46</v>
      </c>
      <c r="B34" s="52" t="s">
        <v>47</v>
      </c>
      <c r="C34" s="53"/>
      <c r="D34" s="53"/>
      <c r="E34" s="54"/>
      <c r="F34" s="16" t="s">
        <v>4</v>
      </c>
      <c r="G34" s="9">
        <v>21159.69</v>
      </c>
      <c r="H34" s="9">
        <v>19802.119</v>
      </c>
      <c r="I34" s="5"/>
    </row>
    <row r="35" spans="1:9" s="6" customFormat="1" ht="27" customHeight="1">
      <c r="A35" s="18" t="s">
        <v>48</v>
      </c>
      <c r="B35" s="52" t="s">
        <v>49</v>
      </c>
      <c r="C35" s="53"/>
      <c r="D35" s="53"/>
      <c r="E35" s="54"/>
      <c r="F35" s="16" t="s">
        <v>4</v>
      </c>
      <c r="G35" s="9">
        <v>415.45</v>
      </c>
      <c r="H35" s="9">
        <v>2217.665</v>
      </c>
      <c r="I35" s="5"/>
    </row>
    <row r="36" spans="1:9" s="6" customFormat="1" ht="20.25" customHeight="1">
      <c r="A36" s="18" t="s">
        <v>50</v>
      </c>
      <c r="B36" s="52" t="s">
        <v>51</v>
      </c>
      <c r="C36" s="53"/>
      <c r="D36" s="53"/>
      <c r="E36" s="54"/>
      <c r="F36" s="16" t="s">
        <v>4</v>
      </c>
      <c r="G36" s="9">
        <v>0</v>
      </c>
      <c r="H36" s="9">
        <v>228</v>
      </c>
      <c r="I36" s="5"/>
    </row>
    <row r="37" spans="1:9" s="6" customFormat="1" ht="18" customHeight="1">
      <c r="A37" s="18" t="s">
        <v>52</v>
      </c>
      <c r="B37" s="52" t="s">
        <v>20</v>
      </c>
      <c r="C37" s="53"/>
      <c r="D37" s="53"/>
      <c r="E37" s="54"/>
      <c r="F37" s="16" t="s">
        <v>4</v>
      </c>
      <c r="G37" s="9">
        <v>33769.62</v>
      </c>
      <c r="H37" s="9">
        <v>42276.21</v>
      </c>
      <c r="I37" s="5"/>
    </row>
    <row r="38" spans="1:9" s="6" customFormat="1" ht="44.25" customHeight="1">
      <c r="A38" s="18" t="s">
        <v>53</v>
      </c>
      <c r="B38" s="52" t="s">
        <v>107</v>
      </c>
      <c r="C38" s="53"/>
      <c r="D38" s="53"/>
      <c r="E38" s="54"/>
      <c r="F38" s="16" t="s">
        <v>4</v>
      </c>
      <c r="G38" s="9">
        <v>0</v>
      </c>
      <c r="H38" s="9">
        <v>0</v>
      </c>
      <c r="I38" s="5"/>
    </row>
    <row r="39" spans="1:9" s="6" customFormat="1" ht="19.5" customHeight="1">
      <c r="A39" s="18" t="s">
        <v>54</v>
      </c>
      <c r="B39" s="52" t="s">
        <v>108</v>
      </c>
      <c r="C39" s="53"/>
      <c r="D39" s="53"/>
      <c r="E39" s="54"/>
      <c r="F39" s="16" t="s">
        <v>4</v>
      </c>
      <c r="G39" s="9">
        <v>28451.66</v>
      </c>
      <c r="H39" s="9">
        <v>40405.36</v>
      </c>
      <c r="I39" s="5"/>
    </row>
    <row r="40" spans="1:9" s="6" customFormat="1" ht="19.5" customHeight="1">
      <c r="A40" s="18" t="s">
        <v>55</v>
      </c>
      <c r="B40" s="52" t="s">
        <v>109</v>
      </c>
      <c r="C40" s="53"/>
      <c r="D40" s="53"/>
      <c r="E40" s="54"/>
      <c r="F40" s="16" t="s">
        <v>4</v>
      </c>
      <c r="G40" s="9">
        <v>6892</v>
      </c>
      <c r="H40" s="9">
        <v>5038</v>
      </c>
      <c r="I40" s="5"/>
    </row>
    <row r="41" spans="1:9" s="6" customFormat="1" ht="19.5" customHeight="1">
      <c r="A41" s="18" t="s">
        <v>59</v>
      </c>
      <c r="B41" s="52" t="s">
        <v>21</v>
      </c>
      <c r="C41" s="53"/>
      <c r="D41" s="53"/>
      <c r="E41" s="54"/>
      <c r="F41" s="16" t="s">
        <v>4</v>
      </c>
      <c r="G41" s="9">
        <v>5049.87</v>
      </c>
      <c r="H41" s="9">
        <v>14033</v>
      </c>
      <c r="I41" s="5"/>
    </row>
    <row r="42" spans="1:9" s="6" customFormat="1" ht="19.5" customHeight="1">
      <c r="A42" s="18" t="s">
        <v>110</v>
      </c>
      <c r="B42" s="52" t="s">
        <v>22</v>
      </c>
      <c r="C42" s="53"/>
      <c r="D42" s="53"/>
      <c r="E42" s="54"/>
      <c r="F42" s="16" t="s">
        <v>4</v>
      </c>
      <c r="G42" s="9">
        <v>6100.82</v>
      </c>
      <c r="H42" s="9">
        <f>189.457+192.465+9.855+7117.462</f>
        <v>7509.2390000000005</v>
      </c>
      <c r="I42" s="5"/>
    </row>
    <row r="43" spans="1:9" s="6" customFormat="1" ht="60" customHeight="1">
      <c r="A43" s="18" t="s">
        <v>111</v>
      </c>
      <c r="B43" s="52" t="s">
        <v>56</v>
      </c>
      <c r="C43" s="53"/>
      <c r="D43" s="53"/>
      <c r="E43" s="54"/>
      <c r="F43" s="16" t="s">
        <v>4</v>
      </c>
      <c r="G43" s="9">
        <v>13694.95</v>
      </c>
      <c r="H43" s="9">
        <v>21775.8</v>
      </c>
      <c r="I43" s="5"/>
    </row>
    <row r="44" spans="1:9" s="6" customFormat="1" ht="27" customHeight="1">
      <c r="A44" s="18" t="s">
        <v>112</v>
      </c>
      <c r="B44" s="52" t="s">
        <v>57</v>
      </c>
      <c r="C44" s="53"/>
      <c r="D44" s="53"/>
      <c r="E44" s="54"/>
      <c r="F44" s="16" t="s">
        <v>58</v>
      </c>
      <c r="G44" s="12" t="s">
        <v>140</v>
      </c>
      <c r="H44" s="48">
        <v>361</v>
      </c>
      <c r="I44" s="12"/>
    </row>
    <row r="45" spans="1:9" s="6" customFormat="1" ht="94.5" customHeight="1">
      <c r="A45" s="18" t="s">
        <v>113</v>
      </c>
      <c r="B45" s="52" t="s">
        <v>60</v>
      </c>
      <c r="C45" s="53"/>
      <c r="D45" s="53"/>
      <c r="E45" s="54"/>
      <c r="F45" s="16" t="s">
        <v>4</v>
      </c>
      <c r="G45" s="9"/>
      <c r="H45" s="9"/>
      <c r="I45" s="5"/>
    </row>
    <row r="46" spans="1:9" s="6" customFormat="1" ht="19.5" customHeight="1">
      <c r="A46" s="18" t="s">
        <v>114</v>
      </c>
      <c r="B46" s="52" t="s">
        <v>115</v>
      </c>
      <c r="C46" s="53"/>
      <c r="D46" s="53"/>
      <c r="E46" s="54"/>
      <c r="F46" s="16" t="s">
        <v>4</v>
      </c>
      <c r="G46" s="9"/>
      <c r="H46" s="9"/>
      <c r="I46" s="5"/>
    </row>
    <row r="47" spans="1:9" s="6" customFormat="1" ht="45" customHeight="1">
      <c r="A47" s="18" t="s">
        <v>14</v>
      </c>
      <c r="B47" s="52" t="s">
        <v>23</v>
      </c>
      <c r="C47" s="53"/>
      <c r="D47" s="53"/>
      <c r="E47" s="54"/>
      <c r="F47" s="16" t="s">
        <v>4</v>
      </c>
      <c r="G47" s="9">
        <f>-28285.41-415.45</f>
        <v>-28700.86</v>
      </c>
      <c r="H47" s="49">
        <f>-5947-1357.57</f>
        <v>-7304.57</v>
      </c>
      <c r="I47" s="5"/>
    </row>
    <row r="48" spans="1:9" s="6" customFormat="1" ht="27" customHeight="1">
      <c r="A48" s="30" t="s">
        <v>15</v>
      </c>
      <c r="B48" s="58" t="s">
        <v>61</v>
      </c>
      <c r="C48" s="59"/>
      <c r="D48" s="59"/>
      <c r="E48" s="60"/>
      <c r="F48" s="31" t="s">
        <v>4</v>
      </c>
      <c r="G48" s="33">
        <f>G22+G24+G26</f>
        <v>0</v>
      </c>
      <c r="H48" s="33">
        <f>H22+H24+H26</f>
        <v>0</v>
      </c>
      <c r="I48" s="32"/>
    </row>
    <row r="49" spans="1:9" s="6" customFormat="1" ht="27" customHeight="1">
      <c r="A49" s="30" t="s">
        <v>16</v>
      </c>
      <c r="B49" s="58" t="s">
        <v>62</v>
      </c>
      <c r="C49" s="59"/>
      <c r="D49" s="59"/>
      <c r="E49" s="60"/>
      <c r="F49" s="31" t="s">
        <v>4</v>
      </c>
      <c r="G49" s="33">
        <f>106739.82+99537.49</f>
        <v>206277.31</v>
      </c>
      <c r="H49" s="33">
        <f>5.684+189863.6</f>
        <v>189869.284</v>
      </c>
      <c r="I49" s="32"/>
    </row>
    <row r="50" spans="1:9" s="6" customFormat="1" ht="27" customHeight="1">
      <c r="A50" s="18" t="s">
        <v>6</v>
      </c>
      <c r="B50" s="52" t="s">
        <v>116</v>
      </c>
      <c r="C50" s="53"/>
      <c r="D50" s="53"/>
      <c r="E50" s="54"/>
      <c r="F50" s="16" t="s">
        <v>63</v>
      </c>
      <c r="G50" s="13">
        <f>53.909+49.7621</f>
        <v>103.6711</v>
      </c>
      <c r="H50" s="47">
        <v>91.381741</v>
      </c>
      <c r="I50" s="5"/>
    </row>
    <row r="51" spans="1:9" s="6" customFormat="1" ht="67.5" customHeight="1">
      <c r="A51" s="18" t="s">
        <v>44</v>
      </c>
      <c r="B51" s="52" t="s">
        <v>117</v>
      </c>
      <c r="C51" s="53"/>
      <c r="D51" s="53"/>
      <c r="E51" s="54"/>
      <c r="F51" s="16" t="s">
        <v>4</v>
      </c>
      <c r="G51" s="9">
        <f>G49/G50</f>
        <v>1989.728188472969</v>
      </c>
      <c r="H51" s="9">
        <f>H49/H50</f>
        <v>2077.759538418074</v>
      </c>
      <c r="I51" s="5"/>
    </row>
    <row r="52" spans="1:9" s="6" customFormat="1" ht="54" customHeight="1">
      <c r="A52" s="30" t="s">
        <v>24</v>
      </c>
      <c r="B52" s="58" t="s">
        <v>65</v>
      </c>
      <c r="C52" s="59"/>
      <c r="D52" s="59"/>
      <c r="E52" s="60"/>
      <c r="F52" s="31" t="s">
        <v>35</v>
      </c>
      <c r="G52" s="32" t="s">
        <v>35</v>
      </c>
      <c r="H52" s="32" t="s">
        <v>35</v>
      </c>
      <c r="I52" s="32" t="s">
        <v>35</v>
      </c>
    </row>
    <row r="53" spans="1:9" s="6" customFormat="1" ht="27" customHeight="1">
      <c r="A53" s="18" t="s">
        <v>5</v>
      </c>
      <c r="B53" s="52" t="s">
        <v>66</v>
      </c>
      <c r="C53" s="53"/>
      <c r="D53" s="53"/>
      <c r="E53" s="54"/>
      <c r="F53" s="16" t="s">
        <v>67</v>
      </c>
      <c r="G53" s="46"/>
      <c r="H53" s="46">
        <v>21473</v>
      </c>
      <c r="I53" s="5"/>
    </row>
    <row r="54" spans="1:9" s="6" customFormat="1" ht="27" customHeight="1">
      <c r="A54" s="18" t="s">
        <v>68</v>
      </c>
      <c r="B54" s="52" t="s">
        <v>69</v>
      </c>
      <c r="C54" s="53"/>
      <c r="D54" s="53"/>
      <c r="E54" s="54"/>
      <c r="F54" s="16" t="s">
        <v>70</v>
      </c>
      <c r="G54" s="5"/>
      <c r="H54" s="5">
        <f>H56+H57</f>
        <v>355.55</v>
      </c>
      <c r="I54" s="5"/>
    </row>
    <row r="55" spans="1:9" s="6" customFormat="1" ht="12" customHeight="1">
      <c r="A55" s="18"/>
      <c r="B55" s="43" t="s">
        <v>128</v>
      </c>
      <c r="C55" s="44"/>
      <c r="D55" s="44"/>
      <c r="E55" s="45"/>
      <c r="F55" s="16"/>
      <c r="G55" s="5"/>
      <c r="H55" s="5"/>
      <c r="I55" s="5"/>
    </row>
    <row r="56" spans="1:9" s="6" customFormat="1" ht="27" customHeight="1">
      <c r="A56" s="18" t="s">
        <v>71</v>
      </c>
      <c r="B56" s="55" t="s">
        <v>135</v>
      </c>
      <c r="C56" s="56"/>
      <c r="D56" s="56"/>
      <c r="E56" s="57"/>
      <c r="F56" s="16" t="s">
        <v>70</v>
      </c>
      <c r="G56" s="5"/>
      <c r="H56" s="5">
        <v>355.55</v>
      </c>
      <c r="I56" s="5"/>
    </row>
    <row r="57" spans="1:9" s="6" customFormat="1" ht="27" customHeight="1">
      <c r="A57" s="18" t="s">
        <v>71</v>
      </c>
      <c r="B57" s="55" t="s">
        <v>127</v>
      </c>
      <c r="C57" s="56"/>
      <c r="D57" s="56"/>
      <c r="E57" s="57"/>
      <c r="F57" s="16" t="s">
        <v>70</v>
      </c>
      <c r="G57" s="5"/>
      <c r="H57" s="5">
        <v>0</v>
      </c>
      <c r="I57" s="5"/>
    </row>
    <row r="58" spans="1:9" s="6" customFormat="1" ht="27" customHeight="1">
      <c r="A58" s="18" t="s">
        <v>72</v>
      </c>
      <c r="B58" s="52" t="s">
        <v>73</v>
      </c>
      <c r="C58" s="53"/>
      <c r="D58" s="53"/>
      <c r="E58" s="54"/>
      <c r="F58" s="16" t="s">
        <v>74</v>
      </c>
      <c r="G58" s="5">
        <f>G60+G61</f>
        <v>2648.4314999999997</v>
      </c>
      <c r="H58" s="46">
        <f>H60+H61</f>
        <v>2266.34</v>
      </c>
      <c r="I58" s="5"/>
    </row>
    <row r="59" spans="1:9" s="6" customFormat="1" ht="12" customHeight="1">
      <c r="A59" s="18"/>
      <c r="B59" s="43" t="s">
        <v>128</v>
      </c>
      <c r="C59" s="44"/>
      <c r="D59" s="44"/>
      <c r="E59" s="45"/>
      <c r="F59" s="16"/>
      <c r="G59" s="5"/>
      <c r="H59" s="5"/>
      <c r="I59" s="5"/>
    </row>
    <row r="60" spans="1:9" s="6" customFormat="1" ht="27" customHeight="1">
      <c r="A60" s="18" t="s">
        <v>75</v>
      </c>
      <c r="B60" s="55" t="s">
        <v>134</v>
      </c>
      <c r="C60" s="56"/>
      <c r="D60" s="56"/>
      <c r="E60" s="57"/>
      <c r="F60" s="16" t="s">
        <v>74</v>
      </c>
      <c r="G60" s="5">
        <v>1117.615</v>
      </c>
      <c r="H60" s="5">
        <v>1210.93</v>
      </c>
      <c r="I60" s="5"/>
    </row>
    <row r="61" spans="1:9" s="6" customFormat="1" ht="27" customHeight="1">
      <c r="A61" s="18" t="s">
        <v>75</v>
      </c>
      <c r="B61" s="55" t="s">
        <v>133</v>
      </c>
      <c r="C61" s="56"/>
      <c r="D61" s="56"/>
      <c r="E61" s="57"/>
      <c r="F61" s="16" t="s">
        <v>74</v>
      </c>
      <c r="G61" s="5">
        <v>1530.8165</v>
      </c>
      <c r="H61" s="5">
        <v>1055.41</v>
      </c>
      <c r="I61" s="5"/>
    </row>
    <row r="62" spans="1:9" s="6" customFormat="1" ht="27" customHeight="1">
      <c r="A62" s="18" t="s">
        <v>76</v>
      </c>
      <c r="B62" s="52" t="s">
        <v>77</v>
      </c>
      <c r="C62" s="53"/>
      <c r="D62" s="53"/>
      <c r="E62" s="54"/>
      <c r="F62" s="16" t="s">
        <v>74</v>
      </c>
      <c r="G62" s="5">
        <f>G64+G65</f>
        <v>9340.2</v>
      </c>
      <c r="H62" s="46">
        <f>H64+H65</f>
        <v>9987</v>
      </c>
      <c r="I62" s="5"/>
    </row>
    <row r="63" spans="1:9" s="6" customFormat="1" ht="12" customHeight="1">
      <c r="A63" s="18"/>
      <c r="B63" s="43" t="s">
        <v>128</v>
      </c>
      <c r="C63" s="44"/>
      <c r="D63" s="44"/>
      <c r="E63" s="45"/>
      <c r="F63" s="16"/>
      <c r="G63" s="5"/>
      <c r="H63" s="5"/>
      <c r="I63" s="5"/>
    </row>
    <row r="64" spans="1:9" s="6" customFormat="1" ht="27" customHeight="1">
      <c r="A64" s="18" t="s">
        <v>78</v>
      </c>
      <c r="B64" s="55" t="s">
        <v>131</v>
      </c>
      <c r="C64" s="56"/>
      <c r="D64" s="56"/>
      <c r="E64" s="57"/>
      <c r="F64" s="16" t="s">
        <v>74</v>
      </c>
      <c r="G64" s="5">
        <v>9340.2</v>
      </c>
      <c r="H64" s="5">
        <v>9987</v>
      </c>
      <c r="I64" s="5"/>
    </row>
    <row r="65" spans="1:9" s="6" customFormat="1" ht="27" customHeight="1">
      <c r="A65" s="18" t="s">
        <v>78</v>
      </c>
      <c r="B65" s="55" t="s">
        <v>132</v>
      </c>
      <c r="C65" s="56"/>
      <c r="D65" s="56"/>
      <c r="E65" s="57"/>
      <c r="F65" s="16" t="s">
        <v>74</v>
      </c>
      <c r="G65" s="5">
        <v>0</v>
      </c>
      <c r="H65" s="5"/>
      <c r="I65" s="5"/>
    </row>
    <row r="66" spans="1:9" s="6" customFormat="1" ht="27" customHeight="1">
      <c r="A66" s="18" t="s">
        <v>79</v>
      </c>
      <c r="B66" s="52" t="s">
        <v>80</v>
      </c>
      <c r="C66" s="53"/>
      <c r="D66" s="53"/>
      <c r="E66" s="54"/>
      <c r="F66" s="16" t="s">
        <v>81</v>
      </c>
      <c r="G66" s="5">
        <f>G68+G69</f>
        <v>1292.798</v>
      </c>
      <c r="H66" s="5">
        <f>H68+H69</f>
        <v>1389.19</v>
      </c>
      <c r="I66" s="5"/>
    </row>
    <row r="67" spans="1:9" s="6" customFormat="1" ht="12" customHeight="1">
      <c r="A67" s="18"/>
      <c r="B67" s="43" t="s">
        <v>128</v>
      </c>
      <c r="C67" s="44"/>
      <c r="D67" s="44"/>
      <c r="E67" s="45"/>
      <c r="F67" s="16"/>
      <c r="G67" s="5"/>
      <c r="H67" s="5"/>
      <c r="I67" s="5"/>
    </row>
    <row r="68" spans="1:9" s="6" customFormat="1" ht="27" customHeight="1">
      <c r="A68" s="18" t="s">
        <v>82</v>
      </c>
      <c r="B68" s="55" t="s">
        <v>129</v>
      </c>
      <c r="C68" s="56"/>
      <c r="D68" s="56"/>
      <c r="E68" s="57"/>
      <c r="F68" s="16" t="s">
        <v>81</v>
      </c>
      <c r="G68" s="5">
        <v>481.348</v>
      </c>
      <c r="H68" s="5">
        <v>529.9</v>
      </c>
      <c r="I68" s="5"/>
    </row>
    <row r="69" spans="1:9" s="6" customFormat="1" ht="27" customHeight="1">
      <c r="A69" s="18" t="s">
        <v>82</v>
      </c>
      <c r="B69" s="55" t="s">
        <v>130</v>
      </c>
      <c r="C69" s="56"/>
      <c r="D69" s="56"/>
      <c r="E69" s="57"/>
      <c r="F69" s="16" t="s">
        <v>81</v>
      </c>
      <c r="G69" s="5">
        <v>811.45</v>
      </c>
      <c r="H69" s="5">
        <v>859.29</v>
      </c>
      <c r="I69" s="5"/>
    </row>
    <row r="70" spans="1:9" s="6" customFormat="1" ht="27" customHeight="1">
      <c r="A70" s="18" t="s">
        <v>83</v>
      </c>
      <c r="B70" s="52" t="s">
        <v>84</v>
      </c>
      <c r="C70" s="53"/>
      <c r="D70" s="53"/>
      <c r="E70" s="54"/>
      <c r="F70" s="16" t="s">
        <v>64</v>
      </c>
      <c r="G70" s="5">
        <v>33.16</v>
      </c>
      <c r="H70" s="51">
        <f>(261.489+208.91)/H66*100</f>
        <v>33.861386851330636</v>
      </c>
      <c r="I70" s="5"/>
    </row>
    <row r="71" spans="1:9" s="6" customFormat="1" ht="27" customHeight="1">
      <c r="A71" s="18" t="s">
        <v>85</v>
      </c>
      <c r="B71" s="52" t="s">
        <v>86</v>
      </c>
      <c r="C71" s="53"/>
      <c r="D71" s="53"/>
      <c r="E71" s="54"/>
      <c r="F71" s="16" t="s">
        <v>4</v>
      </c>
      <c r="G71" s="5"/>
      <c r="H71" s="9">
        <f>13774.651+10199.6+H72</f>
        <v>56480.651</v>
      </c>
      <c r="I71" s="5"/>
    </row>
    <row r="72" spans="1:9" s="6" customFormat="1" ht="27" customHeight="1">
      <c r="A72" s="18" t="s">
        <v>87</v>
      </c>
      <c r="B72" s="52" t="s">
        <v>88</v>
      </c>
      <c r="C72" s="53"/>
      <c r="D72" s="53"/>
      <c r="E72" s="54"/>
      <c r="F72" s="16" t="s">
        <v>4</v>
      </c>
      <c r="G72" s="5"/>
      <c r="H72" s="9">
        <v>32506.4</v>
      </c>
      <c r="I72" s="5"/>
    </row>
    <row r="73" spans="1:9" s="6" customFormat="1" ht="41.25" customHeight="1">
      <c r="A73" s="18" t="s">
        <v>89</v>
      </c>
      <c r="B73" s="52" t="s">
        <v>90</v>
      </c>
      <c r="C73" s="53"/>
      <c r="D73" s="53"/>
      <c r="E73" s="54"/>
      <c r="F73" s="16" t="s">
        <v>64</v>
      </c>
      <c r="G73" s="5"/>
      <c r="H73" s="5"/>
      <c r="I73" s="5" t="s">
        <v>35</v>
      </c>
    </row>
    <row r="76" spans="2:9" ht="13.5">
      <c r="B76" s="4" t="s">
        <v>138</v>
      </c>
      <c r="G76" s="50"/>
      <c r="H76" s="50"/>
      <c r="I76" s="4" t="s">
        <v>139</v>
      </c>
    </row>
    <row r="77" ht="13.5">
      <c r="I77" s="4"/>
    </row>
    <row r="78" spans="2:9" ht="27" customHeight="1">
      <c r="B78" s="73" t="s">
        <v>136</v>
      </c>
      <c r="C78" s="73"/>
      <c r="D78" s="73"/>
      <c r="E78" s="73"/>
      <c r="G78" s="50"/>
      <c r="H78" s="50"/>
      <c r="I78" s="4" t="s">
        <v>137</v>
      </c>
    </row>
    <row r="81" spans="2:9" s="1" customFormat="1" ht="12.75">
      <c r="B81" s="24"/>
      <c r="C81" s="24"/>
      <c r="D81" s="24"/>
      <c r="E81" s="24"/>
      <c r="G81" s="21"/>
      <c r="H81" s="21"/>
      <c r="I81" s="21"/>
    </row>
    <row r="82" spans="1:9" s="29" customFormat="1" ht="51" customHeight="1">
      <c r="A82" s="74" t="s">
        <v>91</v>
      </c>
      <c r="B82" s="74"/>
      <c r="C82" s="74"/>
      <c r="D82" s="74"/>
      <c r="E82" s="74"/>
      <c r="F82" s="74"/>
      <c r="G82" s="74"/>
      <c r="H82" s="74"/>
      <c r="I82" s="74"/>
    </row>
    <row r="83" spans="1:9" s="29" customFormat="1" ht="25.5" customHeight="1">
      <c r="A83" s="74" t="s">
        <v>92</v>
      </c>
      <c r="B83" s="74"/>
      <c r="C83" s="74"/>
      <c r="D83" s="74"/>
      <c r="E83" s="74"/>
      <c r="F83" s="74"/>
      <c r="G83" s="74"/>
      <c r="H83" s="74"/>
      <c r="I83" s="74"/>
    </row>
    <row r="84" spans="1:9" s="29" customFormat="1" ht="29.25" customHeight="1">
      <c r="A84" s="74" t="s">
        <v>118</v>
      </c>
      <c r="B84" s="74"/>
      <c r="C84" s="74"/>
      <c r="D84" s="74"/>
      <c r="E84" s="74"/>
      <c r="F84" s="74"/>
      <c r="G84" s="74"/>
      <c r="H84" s="74"/>
      <c r="I84" s="74"/>
    </row>
    <row r="85" spans="1:9" s="29" customFormat="1" ht="28.5" customHeight="1">
      <c r="A85" s="74" t="s">
        <v>93</v>
      </c>
      <c r="B85" s="74"/>
      <c r="C85" s="74"/>
      <c r="D85" s="74"/>
      <c r="E85" s="74"/>
      <c r="F85" s="74"/>
      <c r="G85" s="74"/>
      <c r="H85" s="74"/>
      <c r="I85" s="74"/>
    </row>
    <row r="86" spans="1:9" s="29" customFormat="1" ht="31.5" customHeight="1">
      <c r="A86" s="74" t="s">
        <v>94</v>
      </c>
      <c r="B86" s="74"/>
      <c r="C86" s="74"/>
      <c r="D86" s="74"/>
      <c r="E86" s="74"/>
      <c r="F86" s="74"/>
      <c r="G86" s="74"/>
      <c r="H86" s="74"/>
      <c r="I86" s="74"/>
    </row>
    <row r="87" ht="13.5" customHeight="1"/>
  </sheetData>
  <sheetProtection/>
  <mergeCells count="65">
    <mergeCell ref="B68:E68"/>
    <mergeCell ref="B78:E78"/>
    <mergeCell ref="A82:I82"/>
    <mergeCell ref="A85:I85"/>
    <mergeCell ref="A86:I86"/>
    <mergeCell ref="A83:I83"/>
    <mergeCell ref="A84:I84"/>
    <mergeCell ref="B66:E66"/>
    <mergeCell ref="B71:E71"/>
    <mergeCell ref="B69:E69"/>
    <mergeCell ref="B70:E70"/>
    <mergeCell ref="B73:E73"/>
    <mergeCell ref="G15:H15"/>
    <mergeCell ref="B30:E30"/>
    <mergeCell ref="B37:E37"/>
    <mergeCell ref="B36:E36"/>
    <mergeCell ref="B39:E39"/>
    <mergeCell ref="A5:I5"/>
    <mergeCell ref="A6:I6"/>
    <mergeCell ref="A7:I7"/>
    <mergeCell ref="A8:I8"/>
    <mergeCell ref="B15:E15"/>
    <mergeCell ref="B29:E29"/>
    <mergeCell ref="B26:E26"/>
    <mergeCell ref="B27:E27"/>
    <mergeCell ref="B28:E28"/>
    <mergeCell ref="B17:E17"/>
    <mergeCell ref="B31:E31"/>
    <mergeCell ref="B38:E38"/>
    <mergeCell ref="B32:E32"/>
    <mergeCell ref="B33:E33"/>
    <mergeCell ref="B34:E34"/>
    <mergeCell ref="B35:E35"/>
    <mergeCell ref="B18:E18"/>
    <mergeCell ref="B19:E19"/>
    <mergeCell ref="B20:E20"/>
    <mergeCell ref="B24:E24"/>
    <mergeCell ref="B25:E25"/>
    <mergeCell ref="B23:E23"/>
    <mergeCell ref="B21:E21"/>
    <mergeCell ref="B22:E22"/>
    <mergeCell ref="B40:E40"/>
    <mergeCell ref="B41:E41"/>
    <mergeCell ref="B42:E42"/>
    <mergeCell ref="B43:E43"/>
    <mergeCell ref="B44:E44"/>
    <mergeCell ref="B46:E46"/>
    <mergeCell ref="B45:E45"/>
    <mergeCell ref="B47:E47"/>
    <mergeCell ref="B48:E48"/>
    <mergeCell ref="B49:E49"/>
    <mergeCell ref="B50:E50"/>
    <mergeCell ref="B52:E52"/>
    <mergeCell ref="B53:E53"/>
    <mergeCell ref="B51:E51"/>
    <mergeCell ref="B54:E54"/>
    <mergeCell ref="B57:E57"/>
    <mergeCell ref="B58:E58"/>
    <mergeCell ref="B62:E62"/>
    <mergeCell ref="B65:E65"/>
    <mergeCell ref="B72:E72"/>
    <mergeCell ref="B61:E61"/>
    <mergeCell ref="B56:E56"/>
    <mergeCell ref="B60:E60"/>
    <mergeCell ref="B64:E64"/>
  </mergeCells>
  <printOptions/>
  <pageMargins left="0" right="0" top="0.1968503937007874" bottom="0.1968503937007874" header="0.1968503937007874" footer="0.1968503937007874"/>
  <pageSetup fitToHeight="3" horizontalDpi="600" verticalDpi="600" orientation="portrait" paperSize="9" scale="81" r:id="rId1"/>
  <rowBreaks count="1" manualBreakCount="1"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2019-04-25T04:12:13Z</cp:lastPrinted>
  <dcterms:created xsi:type="dcterms:W3CDTF">2010-05-19T10:50:44Z</dcterms:created>
  <dcterms:modified xsi:type="dcterms:W3CDTF">2020-04-13T03:45:06Z</dcterms:modified>
  <cp:category/>
  <cp:version/>
  <cp:contentType/>
  <cp:contentStatus/>
</cp:coreProperties>
</file>