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4" r:id="rId1"/>
    <sheet name="раздел 1" sheetId="1" r:id="rId2"/>
    <sheet name="раздел 2" sheetId="2" r:id="rId3"/>
    <sheet name="раздел 3" sheetId="3" r:id="rId4"/>
  </sheets>
  <calcPr calcId="144525"/>
</workbook>
</file>

<file path=xl/calcChain.xml><?xml version="1.0" encoding="utf-8"?>
<calcChain xmlns="http://schemas.openxmlformats.org/spreadsheetml/2006/main">
  <c r="F40" i="2" l="1"/>
  <c r="E40" i="2" l="1"/>
  <c r="D40" i="2"/>
  <c r="F37" i="2"/>
  <c r="E37" i="2"/>
  <c r="D37" i="2"/>
  <c r="F15" i="2" l="1"/>
  <c r="E15" i="2"/>
  <c r="D15" i="2"/>
</calcChain>
</file>

<file path=xl/sharedStrings.xml><?xml version="1.0" encoding="utf-8"?>
<sst xmlns="http://schemas.openxmlformats.org/spreadsheetml/2006/main" count="192" uniqueCount="156">
  <si>
    <t>Приложение № 2
к предложению о размере цен (тарифов), долгосрочных параметров регулирования</t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</si>
  <si>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</si>
  <si>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№ 
п/п</t>
  </si>
  <si>
    <t>Наименование показателей</t>
  </si>
  <si>
    <t>Единица измерения</t>
  </si>
  <si>
    <t>Фактические показатели 
за год, предшествующий базовому периоду</t>
  </si>
  <si>
    <r>
      <t xml:space="preserve">Показатели, утвержденные 
на базовый период </t>
    </r>
    <r>
      <rPr>
        <vertAlign val="superscript"/>
        <sz val="12"/>
        <rFont val="Times New Roman"/>
        <family val="1"/>
        <charset val="204"/>
      </rPr>
      <t>1</t>
    </r>
  </si>
  <si>
    <t>Предложения 
на расчетный период регулирования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</si>
  <si>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</si>
  <si>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</si>
  <si>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</si>
  <si>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</si>
  <si>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</si>
  <si>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</si>
  <si>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</si>
  <si>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</si>
  <si>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</si>
  <si>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</si>
  <si>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</si>
  <si>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</si>
  <si>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</si>
  <si>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</si>
  <si>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</si>
  <si>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</si>
  <si>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Показатели регулируемых 
видов деятельности организации</t>
  </si>
  <si>
    <t>3.1.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</si>
  <si>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  <charset val="204"/>
      </rPr>
      <t>2</t>
    </r>
  </si>
  <si>
    <t>МВт</t>
  </si>
  <si>
    <t>3.2.</t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</si>
  <si>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  <charset val="204"/>
      </rPr>
      <t>2</t>
    </r>
  </si>
  <si>
    <t>МВт·ч</t>
  </si>
  <si>
    <t>3.3.</t>
  </si>
  <si>
    <r>
      <t xml:space="preserve">Заявленная мощность </t>
    </r>
    <r>
      <rPr>
        <vertAlign val="superscript"/>
        <sz val="12"/>
        <rFont val="Times New Roman"/>
        <family val="1"/>
        <charset val="204"/>
      </rPr>
      <t>3</t>
    </r>
  </si>
  <si>
    <t xml:space="preserve">
3.4.</t>
  </si>
  <si>
    <t xml:space="preserve">
тыс. кВт·ч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</si>
  <si>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</si>
  <si>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  <charset val="204"/>
      </rPr>
      <t>3</t>
    </r>
  </si>
  <si>
    <t>тыс. кВт·ч</t>
  </si>
  <si>
    <t>3.6.</t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</si>
  <si>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2"/>
        <rFont val="Times New Roman"/>
        <family val="1"/>
        <charset val="204"/>
      </rPr>
      <t>3</t>
    </r>
  </si>
  <si>
    <t>3.7.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</si>
  <si>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  <charset val="204"/>
      </rPr>
      <t>3</t>
    </r>
  </si>
  <si>
    <t>3.8.</t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</si>
  <si>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  <charset val="204"/>
      </rPr>
      <t>4</t>
    </r>
  </si>
  <si>
    <t>4.</t>
  </si>
  <si>
    <t>Необходимая валовая выручка по регулируемым видам деятельности организации - всего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</si>
  <si>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</si>
  <si>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</si>
  <si>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</si>
  <si>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</si>
  <si>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</si>
  <si>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</si>
  <si>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 xml:space="preserve">; неподконтрольные расходы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- всего </t>
    </r>
    <r>
      <rPr>
        <vertAlign val="superscript"/>
        <sz val="12"/>
        <rFont val="Times New Roman"/>
        <family val="1"/>
        <charset val="204"/>
      </rPr>
      <t>3</t>
    </r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</si>
  <si>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</si>
  <si>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</si>
  <si>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</si>
  <si>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</si>
  <si>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</si>
  <si>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r>
      <t xml:space="preserve">Объем условных единиц </t>
    </r>
    <r>
      <rPr>
        <vertAlign val="superscript"/>
        <sz val="12"/>
        <rFont val="Times New Roman"/>
        <family val="1"/>
        <charset val="204"/>
      </rPr>
      <t>3</t>
    </r>
  </si>
  <si>
    <t>у.е.</t>
  </si>
  <si>
    <r>
      <t xml:space="preserve">Операционные расходы на условную единицу </t>
    </r>
    <r>
      <rPr>
        <vertAlign val="superscript"/>
        <sz val="12"/>
        <rFont val="Times New Roman"/>
        <family val="1"/>
        <charset val="204"/>
      </rPr>
      <t>3</t>
    </r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</si>
  <si>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</si>
  <si>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</si>
  <si>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</si>
  <si>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</si>
  <si>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</si>
  <si>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</si>
  <si>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</si>
  <si>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</si>
  <si>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 на 
человека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</si>
  <si>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</si>
  <si>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</si>
  <si>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</si>
  <si>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</si>
  <si>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r>
      <t>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rgb="FFFFFFFF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</si>
  <si>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rgb="FFFFFFFF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</si>
  <si>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rgb="FFFFFFFF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</si>
  <si>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rgb="FFFFFFFF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Заполняются коммерческим оператором оптового рынка электрической энергии (мощности).</t>
    </r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</si>
  <si>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</si>
  <si>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</si>
  <si>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</si>
  <si>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</si>
  <si>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</si>
  <si>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</si>
  <si>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</si>
  <si>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</si>
  <si>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</si>
  <si>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</si>
  <si>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</si>
  <si>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1 к предложению о размере цен  (тарифов), долгосрочных параметров регулирования</t>
  </si>
  <si>
    <t>МУП "Уссурийск-Электросеть"</t>
  </si>
  <si>
    <t>8 4234 32 08 38</t>
  </si>
  <si>
    <t>8 4234 32 97 11</t>
  </si>
  <si>
    <t>постановление департамента по тарифам Приморского края от 23 июля 2014 года № 31/8 "Об утверждении инвестиционной программы МУП "Уссурийск-Электросеть " на 2015-2019 годы"</t>
  </si>
  <si>
    <t>Муниципальное унитарное предприятие  "Уссурийск-Электросеть"</t>
  </si>
  <si>
    <t>г.Уссурийск, ул. Советская, 15</t>
  </si>
  <si>
    <t>692519, Приморский край, г.Уссурийск, ул.Советская 15</t>
  </si>
  <si>
    <t>2016 год</t>
  </si>
  <si>
    <t>2017 год</t>
  </si>
  <si>
    <r>
      <t xml:space="preserve">Объем полезного отпуска электроэнергии - всего </t>
    </r>
    <r>
      <rPr>
        <vertAlign val="superscript"/>
        <sz val="12"/>
        <rFont val="Times New Roman"/>
        <family val="1"/>
        <charset val="204"/>
      </rPr>
      <t>3</t>
    </r>
  </si>
  <si>
    <t>Раздел 3. Цены (тарифы) по регулируемым видам деятельности организации</t>
  </si>
  <si>
    <t>Фактические показатели</t>
  </si>
  <si>
    <t>Показатели,</t>
  </si>
  <si>
    <t>Предложения</t>
  </si>
  <si>
    <t>1-е</t>
  </si>
  <si>
    <t>2-е</t>
  </si>
  <si>
    <t>полугодие</t>
  </si>
  <si>
    <t>на расчетный период регулирования</t>
  </si>
  <si>
    <t>утвержденные на базовый период*</t>
  </si>
  <si>
    <t>за год, предшествующий базовому периоду</t>
  </si>
  <si>
    <t>№ п/п</t>
  </si>
  <si>
    <t>двуставочный тариф</t>
  </si>
  <si>
    <t>одноставочный тариф</t>
  </si>
  <si>
    <t>руб./МВт в мес.</t>
  </si>
  <si>
    <t>руб./МВт·ч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</si>
  <si>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</si>
  <si>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Форма 3</t>
  </si>
  <si>
    <t>(утвержденная Постановлением Правительства РФ от 21.01.2004 № 24)</t>
  </si>
  <si>
    <t>Сроки опубликования: ежегодно, до 21 апреля</t>
  </si>
  <si>
    <t>Предложение о размере цен (тарифов), долгосрочных параметров регулирования (при применении метода доходности инвестированного капитала или метода долгосрочной индексации необходимой валовой выручки), подлежащих регулированию в соответствии с Основами ценообразования в области регулируемых цен (тарифов) в электроэнергетике, утвержденными постановлением Правительства РФ от 29.12.2011 № 1178</t>
  </si>
  <si>
    <t xml:space="preserve">Место </t>
  </si>
  <si>
    <t>Печатное издание (наименование, №, дата)</t>
  </si>
  <si>
    <t>опубликования</t>
  </si>
  <si>
    <t>Наименование сайта/URL</t>
  </si>
  <si>
    <t>Дата опубликования</t>
  </si>
  <si>
    <t>Отчётный период</t>
  </si>
  <si>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</si>
  <si>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</si>
  <si>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</si>
  <si>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</si>
  <si>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</si>
  <si>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</si>
  <si>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</si>
  <si>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год</t>
  </si>
  <si>
    <t>(расчетный период регулирования)</t>
  </si>
  <si>
    <t>(полное и сокращенное наименование юридического лица)</t>
  </si>
  <si>
    <t>Индивидуальные тарифы на услуги по передаче электрической энергии для взаиморасчетов между МУП "Уссурийск-Электросеть" и ОАО "Дальневосточная распределительная сетевая компания"</t>
  </si>
  <si>
    <t>руб./кВт·ч</t>
  </si>
  <si>
    <t>Плательщиком по ставке на содержание электрических сетей является МУП «Уссурийск-Электросеть»; плательщиком по ставке на оплату технологического расхода (потерь) является АО «Дальневосточная распределительная сетевая компания» (филиал «Приморские электрические сети»); плательщиком по одноставочному тарифу является МУП «Уссурийск-Электросеть»</t>
  </si>
  <si>
    <t>Плательщиком по ставке на содержание электрических сетей является МУП «Уссурийск-Электросеть»; плательщиком по ставке на оплату технологического расхода (потерь) является АО «Дальневосточная распределительная сетевая компания» (филиал «Приморские электрические сети»); плательщиком по одноставочному тарифу является АО «Дальневосточная распределительная сетевая компания» (филиал «Приморские электрические сети»)</t>
  </si>
  <si>
    <t>Плательщиком по ставке на содержание электрических сетей является МУП «Уссурийск-Электросеть»; плательщиком по ставке на оплату технологического расхода (потерь) является  МУП «Уссурийск-Электросеть»; плательщиком по одноставочному тарифу является МУП «Уссурийск-Электросеть»</t>
  </si>
  <si>
    <t>На услуги по передаче электрической энергии (мощности)</t>
  </si>
  <si>
    <t>ставка на содержание эектирических  сетей</t>
  </si>
  <si>
    <t>ставка на оплату технологического расхода (потерь)</t>
  </si>
  <si>
    <t>www.usselectro.net</t>
  </si>
  <si>
    <t>18.04.2017 года</t>
  </si>
  <si>
    <t>планируемая на 2018 год</t>
  </si>
  <si>
    <t>2018</t>
  </si>
  <si>
    <t>Можара Виктор Иванович</t>
  </si>
  <si>
    <t>econom_electro@mail.ru</t>
  </si>
  <si>
    <t>2018 год</t>
  </si>
  <si>
    <t>Рентабельность продаж (величина прибыли от продаж в каждом рубле выручки). 
Нормальное значение для данной отрасли от 9 % и более</t>
  </si>
  <si>
    <r>
      <t xml:space="preserve">Расходы, связанные с производством и реализацией 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 xml:space="preserve">; подконтрольные расходы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- всего</t>
    </r>
  </si>
  <si>
    <t>Выпадающие, излишние доходы (расходы) прошлых лет</t>
  </si>
  <si>
    <t>Инвестиции, осуществляемые за счет тарифных источников</t>
  </si>
  <si>
    <t xml:space="preserve">соглашение от 08.12.2016 года срок действия 2017-2019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</si>
</sst>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rgb="FFFFFFFF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Arial Cyr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0" fontId="1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Border="1"/>
    <xf numFmtId="0" fontId="2" fillId="0" borderId="0" xfId="0" applyFont="1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/>
    <xf numFmtId="0" fontId="8" fillId="0" borderId="0" xfId="0" applyFont="1"/>
    <xf numFmtId="0" fontId="0" fillId="0" borderId="0" xfId="0" applyAlignment="1"/>
    <xf numFmtId="0" fontId="7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Border="1" applyAlignment="1">
      <alignment wrapText="1"/>
    </xf>
    <xf numFmtId="0" fontId="0" fillId="0" borderId="0" xfId="0" applyAlignment="1">
      <alignment horizontal="right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left" wrapText="1" indent="1"/>
    </xf>
    <xf numFmtId="4" fontId="1" fillId="0" borderId="1" xfId="0" applyNumberFormat="1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4" fontId="1" fillId="2" borderId="1" xfId="0" applyNumberFormat="1" applyFont="1" applyFill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2" fillId="0" borderId="0" xfId="0" applyFont="1"/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 indent="1"/>
    </xf>
    <xf numFmtId="0" fontId="12" fillId="0" borderId="17" xfId="0" applyFont="1" applyBorder="1"/>
    <xf numFmtId="0" fontId="23" fillId="0" borderId="10" xfId="0" applyFont="1" applyBorder="1" applyAlignment="1">
      <alignment horizontal="left" wrapText="1" indent="2"/>
    </xf>
    <xf numFmtId="0" fontId="23" fillId="0" borderId="17" xfId="0" applyFont="1" applyBorder="1"/>
    <xf numFmtId="0" fontId="12" fillId="0" borderId="16" xfId="0" applyFont="1" applyBorder="1"/>
    <xf numFmtId="0" fontId="23" fillId="0" borderId="16" xfId="0" applyFont="1" applyBorder="1"/>
    <xf numFmtId="0" fontId="23" fillId="0" borderId="0" xfId="0" applyFont="1"/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top"/>
    </xf>
    <xf numFmtId="4" fontId="23" fillId="0" borderId="16" xfId="0" applyNumberFormat="1" applyFont="1" applyBorder="1" applyAlignment="1">
      <alignment horizontal="center"/>
    </xf>
    <xf numFmtId="4" fontId="12" fillId="0" borderId="16" xfId="0" applyNumberFormat="1" applyFont="1" applyBorder="1" applyAlignment="1">
      <alignment horizontal="center"/>
    </xf>
    <xf numFmtId="4" fontId="23" fillId="0" borderId="17" xfId="0" applyNumberFormat="1" applyFont="1" applyBorder="1" applyAlignment="1">
      <alignment horizontal="center"/>
    </xf>
    <xf numFmtId="4" fontId="12" fillId="0" borderId="17" xfId="0" applyNumberFormat="1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15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0" fillId="0" borderId="34" xfId="1" applyBorder="1" applyAlignment="1" applyProtection="1">
      <alignment horizontal="center"/>
    </xf>
    <xf numFmtId="0" fontId="1" fillId="0" borderId="3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6" fillId="0" borderId="0" xfId="0" applyFont="1" applyAlignment="1">
      <alignment horizontal="center"/>
    </xf>
    <xf numFmtId="49" fontId="16" fillId="0" borderId="8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8" xfId="0" applyFont="1" applyBorder="1" applyAlignment="1">
      <alignment horizontal="center"/>
    </xf>
    <xf numFmtId="0" fontId="0" fillId="0" borderId="0" xfId="0" applyAlignment="1">
      <alignment horizontal="right" wrapText="1"/>
    </xf>
    <xf numFmtId="0" fontId="2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1" applyAlignment="1" applyProtection="1">
      <alignment horizontal="center"/>
    </xf>
    <xf numFmtId="0" fontId="7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19" fillId="0" borderId="0" xfId="0" applyFont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sselectro.net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conom_electro@mail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0"/>
  <sheetViews>
    <sheetView tabSelected="1" topLeftCell="A16" zoomScale="80" zoomScaleNormal="80" workbookViewId="0">
      <selection activeCell="BK24" sqref="BK24:CB24"/>
    </sheetView>
  </sheetViews>
  <sheetFormatPr defaultColWidth="1.140625" defaultRowHeight="15.75" x14ac:dyDescent="0.25"/>
  <cols>
    <col min="1" max="16384" width="1.140625" style="29"/>
  </cols>
  <sheetData>
    <row r="1" spans="1:123" customFormat="1" ht="46.5" customHeight="1" x14ac:dyDescent="0.25">
      <c r="A1" s="64" t="s">
        <v>115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</row>
    <row r="3" spans="1:123" x14ac:dyDescent="0.25"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65" t="s">
        <v>116</v>
      </c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</row>
    <row r="4" spans="1:123" x14ac:dyDescent="0.25">
      <c r="BK4" s="66" t="s">
        <v>117</v>
      </c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</row>
    <row r="5" spans="1:123" x14ac:dyDescent="0.25">
      <c r="CB5" s="66" t="s">
        <v>118</v>
      </c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</row>
    <row r="7" spans="1:123" ht="63.75" customHeight="1" x14ac:dyDescent="0.25">
      <c r="I7" s="67" t="s">
        <v>119</v>
      </c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</row>
    <row r="9" spans="1:123" x14ac:dyDescent="0.25"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68" t="s">
        <v>120</v>
      </c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70"/>
      <c r="AV9" s="32" t="s">
        <v>121</v>
      </c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</row>
    <row r="10" spans="1:123" x14ac:dyDescent="0.25"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72" t="s">
        <v>122</v>
      </c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4"/>
      <c r="AV10" s="75" t="s">
        <v>123</v>
      </c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6" t="s">
        <v>144</v>
      </c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8"/>
    </row>
    <row r="11" spans="1:123" x14ac:dyDescent="0.25"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79" t="s">
        <v>124</v>
      </c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 t="s">
        <v>145</v>
      </c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</row>
    <row r="12" spans="1:123" x14ac:dyDescent="0.25"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63" t="s">
        <v>125</v>
      </c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 t="s">
        <v>146</v>
      </c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</row>
    <row r="14" spans="1:123" s="30" customFormat="1" ht="11.25" x14ac:dyDescent="0.2">
      <c r="DS14" s="34" t="s">
        <v>126</v>
      </c>
    </row>
    <row r="15" spans="1:123" s="30" customFormat="1" ht="11.25" x14ac:dyDescent="0.2">
      <c r="DS15" s="34" t="s">
        <v>127</v>
      </c>
    </row>
    <row r="16" spans="1:123" s="30" customFormat="1" ht="11.25" x14ac:dyDescent="0.2">
      <c r="DS16" s="34" t="s">
        <v>128</v>
      </c>
    </row>
    <row r="17" spans="1:123" s="30" customFormat="1" ht="11.25" x14ac:dyDescent="0.2">
      <c r="DS17" s="34" t="s">
        <v>129</v>
      </c>
    </row>
    <row r="22" spans="1:123" s="35" customFormat="1" ht="18.75" x14ac:dyDescent="0.3">
      <c r="A22" s="81" t="s">
        <v>130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</row>
    <row r="23" spans="1:123" s="35" customFormat="1" ht="18.75" x14ac:dyDescent="0.3">
      <c r="A23" s="81" t="s">
        <v>131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</row>
    <row r="24" spans="1:123" s="35" customFormat="1" ht="18.75" x14ac:dyDescent="0.3">
      <c r="BI24" s="36" t="s">
        <v>132</v>
      </c>
      <c r="BK24" s="82" t="s">
        <v>147</v>
      </c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D24" s="37" t="s">
        <v>133</v>
      </c>
    </row>
    <row r="25" spans="1:123" s="38" customFormat="1" ht="10.5" x14ac:dyDescent="0.2">
      <c r="BK25" s="83" t="s">
        <v>134</v>
      </c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</row>
    <row r="28" spans="1:123" ht="18.75" x14ac:dyDescent="0.3">
      <c r="S28" s="84" t="s">
        <v>94</v>
      </c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</row>
    <row r="29" spans="1:123" s="38" customFormat="1" ht="10.5" x14ac:dyDescent="0.2">
      <c r="S29" s="83" t="s">
        <v>135</v>
      </c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</row>
    <row r="30" spans="1:123" x14ac:dyDescent="0.25"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</row>
  </sheetData>
  <mergeCells count="21">
    <mergeCell ref="S30:DA30"/>
    <mergeCell ref="A22:DS22"/>
    <mergeCell ref="A23:DS23"/>
    <mergeCell ref="BK24:CB24"/>
    <mergeCell ref="BK25:CB25"/>
    <mergeCell ref="S28:DA28"/>
    <mergeCell ref="S29:DA29"/>
    <mergeCell ref="AH12:CG12"/>
    <mergeCell ref="CH12:DP12"/>
    <mergeCell ref="A1:DS1"/>
    <mergeCell ref="BY3:DS3"/>
    <mergeCell ref="BK4:DS4"/>
    <mergeCell ref="CB5:DS5"/>
    <mergeCell ref="I7:DB7"/>
    <mergeCell ref="AH9:AU9"/>
    <mergeCell ref="CH9:DP9"/>
    <mergeCell ref="AH10:AU10"/>
    <mergeCell ref="AV10:CG10"/>
    <mergeCell ref="CH10:DP10"/>
    <mergeCell ref="AH11:CG11"/>
    <mergeCell ref="CH11:DP11"/>
  </mergeCells>
  <hyperlinks>
    <hyperlink ref="CH10" r:id="rId1"/>
  </hyperlinks>
  <pageMargins left="0.70866141732283472" right="0.70866141732283472" top="0.74803149606299213" bottom="0.74803149606299213" header="0.31496062992125984" footer="0.31496062992125984"/>
  <pageSetup paperSize="9" scale="92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9"/>
  <sheetViews>
    <sheetView workbookViewId="0">
      <selection activeCell="C14" sqref="C14:E14"/>
    </sheetView>
  </sheetViews>
  <sheetFormatPr defaultRowHeight="15" x14ac:dyDescent="0.25"/>
  <cols>
    <col min="1" max="1" width="6.5703125" customWidth="1"/>
    <col min="2" max="2" width="46.7109375" customWidth="1"/>
    <col min="3" max="3" width="12.28515625" customWidth="1"/>
    <col min="4" max="4" width="26.140625" customWidth="1"/>
    <col min="5" max="5" width="37.140625" customWidth="1"/>
    <col min="6" max="6" width="24.140625" customWidth="1"/>
  </cols>
  <sheetData>
    <row r="1" spans="2:6" ht="45.75" customHeight="1" x14ac:dyDescent="0.25">
      <c r="D1" s="85" t="s">
        <v>89</v>
      </c>
      <c r="E1" s="85"/>
    </row>
    <row r="2" spans="2:6" x14ac:dyDescent="0.25">
      <c r="D2" s="17"/>
      <c r="E2" s="17"/>
    </row>
    <row r="3" spans="2:6" x14ac:dyDescent="0.25">
      <c r="D3" s="17"/>
      <c r="E3" s="17"/>
    </row>
    <row r="4" spans="2:6" ht="18.75" customHeight="1" x14ac:dyDescent="0.25">
      <c r="E4" s="13"/>
      <c r="F4" s="13"/>
    </row>
    <row r="5" spans="2:6" ht="18.75" x14ac:dyDescent="0.3">
      <c r="B5" s="86" t="s">
        <v>78</v>
      </c>
      <c r="C5" s="86"/>
      <c r="D5" s="86"/>
      <c r="E5" s="86"/>
    </row>
    <row r="6" spans="2:6" ht="18.75" x14ac:dyDescent="0.3">
      <c r="C6" s="14"/>
      <c r="D6" s="14"/>
      <c r="E6" s="14"/>
    </row>
    <row r="8" spans="2:6" ht="37.5" customHeight="1" x14ac:dyDescent="0.3">
      <c r="B8" s="11" t="s">
        <v>79</v>
      </c>
      <c r="C8" s="89" t="s">
        <v>94</v>
      </c>
      <c r="D8" s="89"/>
      <c r="E8" s="89"/>
      <c r="F8" s="16"/>
    </row>
    <row r="9" spans="2:6" ht="18.75" x14ac:dyDescent="0.3">
      <c r="B9" s="11" t="s">
        <v>80</v>
      </c>
      <c r="C9" s="87" t="s">
        <v>90</v>
      </c>
      <c r="D9" s="87"/>
      <c r="E9" s="87"/>
      <c r="F9" s="15"/>
    </row>
    <row r="10" spans="2:6" ht="18.75" x14ac:dyDescent="0.3">
      <c r="B10" s="11" t="s">
        <v>81</v>
      </c>
      <c r="C10" s="87" t="s">
        <v>95</v>
      </c>
      <c r="D10" s="87"/>
      <c r="E10" s="87"/>
      <c r="F10" s="15"/>
    </row>
    <row r="11" spans="2:6" ht="18.75" x14ac:dyDescent="0.3">
      <c r="B11" s="11" t="s">
        <v>82</v>
      </c>
      <c r="C11" s="87" t="s">
        <v>96</v>
      </c>
      <c r="D11" s="87"/>
      <c r="E11" s="87"/>
      <c r="F11" s="15"/>
    </row>
    <row r="12" spans="2:6" ht="18.75" x14ac:dyDescent="0.3">
      <c r="B12" s="11" t="s">
        <v>83</v>
      </c>
      <c r="C12" s="87">
        <v>2511002019</v>
      </c>
      <c r="D12" s="87"/>
      <c r="E12" s="87"/>
      <c r="F12" s="15"/>
    </row>
    <row r="13" spans="2:6" ht="18.75" x14ac:dyDescent="0.3">
      <c r="B13" s="11" t="s">
        <v>84</v>
      </c>
      <c r="C13" s="87">
        <v>251101001</v>
      </c>
      <c r="D13" s="87"/>
      <c r="E13" s="87"/>
      <c r="F13" s="15"/>
    </row>
    <row r="14" spans="2:6" ht="18.75" x14ac:dyDescent="0.3">
      <c r="B14" s="11" t="s">
        <v>85</v>
      </c>
      <c r="C14" s="87" t="s">
        <v>148</v>
      </c>
      <c r="D14" s="87"/>
      <c r="E14" s="87"/>
      <c r="F14" s="15"/>
    </row>
    <row r="15" spans="2:6" ht="18.75" x14ac:dyDescent="0.3">
      <c r="B15" s="11" t="s">
        <v>86</v>
      </c>
      <c r="C15" s="88" t="s">
        <v>149</v>
      </c>
      <c r="D15" s="88"/>
      <c r="E15" s="88"/>
      <c r="F15" s="15"/>
    </row>
    <row r="16" spans="2:6" ht="18.75" x14ac:dyDescent="0.3">
      <c r="B16" s="11" t="s">
        <v>87</v>
      </c>
      <c r="C16" s="87" t="s">
        <v>91</v>
      </c>
      <c r="D16" s="87"/>
      <c r="E16" s="87"/>
      <c r="F16" s="15"/>
    </row>
    <row r="17" spans="2:6" ht="18.75" x14ac:dyDescent="0.3">
      <c r="B17" s="11" t="s">
        <v>88</v>
      </c>
      <c r="C17" s="87" t="s">
        <v>92</v>
      </c>
      <c r="D17" s="87"/>
      <c r="E17" s="87"/>
      <c r="F17" s="15"/>
    </row>
    <row r="18" spans="2:6" ht="18.75" x14ac:dyDescent="0.3">
      <c r="B18" s="12"/>
      <c r="C18" s="11"/>
      <c r="D18" s="11"/>
      <c r="E18" s="11"/>
      <c r="F18" s="15"/>
    </row>
    <row r="19" spans="2:6" ht="18.75" x14ac:dyDescent="0.3">
      <c r="B19" s="12"/>
      <c r="C19" s="11"/>
      <c r="D19" s="11"/>
      <c r="E19" s="11"/>
      <c r="F19" s="15"/>
    </row>
  </sheetData>
  <mergeCells count="12">
    <mergeCell ref="C17:E17"/>
    <mergeCell ref="C8:E8"/>
    <mergeCell ref="C9:E9"/>
    <mergeCell ref="C10:E10"/>
    <mergeCell ref="C11:E11"/>
    <mergeCell ref="C12:E12"/>
    <mergeCell ref="C13:E13"/>
    <mergeCell ref="D1:E1"/>
    <mergeCell ref="B5:E5"/>
    <mergeCell ref="C14:E14"/>
    <mergeCell ref="C15:E15"/>
    <mergeCell ref="C16:E16"/>
  </mergeCells>
  <hyperlinks>
    <hyperlink ref="C15" r:id="rId1"/>
  </hyperlinks>
  <pageMargins left="0.70866141732283472" right="0.70866141732283472" top="0.74803149606299213" bottom="0.74803149606299213" header="0.31496062992125984" footer="0.31496062992125984"/>
  <pageSetup paperSize="9" fitToHeight="7" orientation="landscape" horizontalDpi="180" verticalDpi="18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workbookViewId="0">
      <selection activeCell="F44" sqref="F44"/>
    </sheetView>
  </sheetViews>
  <sheetFormatPr defaultRowHeight="15" x14ac:dyDescent="0.25"/>
  <cols>
    <col min="1" max="1" width="6.5703125" customWidth="1"/>
    <col min="2" max="2" width="48.28515625" customWidth="1"/>
    <col min="3" max="3" width="13.140625" customWidth="1"/>
    <col min="4" max="4" width="26.140625" customWidth="1"/>
    <col min="5" max="5" width="27.5703125" customWidth="1"/>
    <col min="6" max="6" width="24.140625" customWidth="1"/>
    <col min="7" max="7" width="10.140625" bestFit="1" customWidth="1"/>
  </cols>
  <sheetData>
    <row r="1" spans="1:6" ht="45.75" customHeight="1" x14ac:dyDescent="0.25">
      <c r="A1" s="1"/>
      <c r="B1" s="1"/>
      <c r="C1" s="1"/>
      <c r="D1" s="1"/>
      <c r="E1" s="94" t="s">
        <v>0</v>
      </c>
      <c r="F1" s="94"/>
    </row>
    <row r="2" spans="1:6" ht="15.75" x14ac:dyDescent="0.25">
      <c r="A2" s="1"/>
      <c r="B2" s="1"/>
      <c r="C2" s="1"/>
      <c r="D2" s="1"/>
      <c r="E2" s="1"/>
      <c r="F2" s="1"/>
    </row>
    <row r="3" spans="1:6" ht="15.75" x14ac:dyDescent="0.25">
      <c r="A3" s="1"/>
      <c r="B3" s="1"/>
      <c r="C3" s="1"/>
      <c r="D3" s="1"/>
      <c r="E3" s="1"/>
      <c r="F3" s="1"/>
    </row>
    <row r="4" spans="1:6" ht="49.5" customHeight="1" x14ac:dyDescent="0.25">
      <c r="A4" s="90" t="s">
        <v>1</v>
      </c>
      <c r="B4" s="91"/>
      <c r="C4" s="91"/>
      <c r="D4" s="91"/>
      <c r="E4" s="91"/>
      <c r="F4" s="91"/>
    </row>
    <row r="5" spans="1:6" ht="15.75" x14ac:dyDescent="0.25">
      <c r="A5" s="1"/>
      <c r="B5" s="1"/>
      <c r="C5" s="1"/>
      <c r="D5" s="1"/>
      <c r="E5" s="1"/>
      <c r="F5" s="1"/>
    </row>
    <row r="6" spans="1:6" ht="15.75" x14ac:dyDescent="0.25">
      <c r="A6" s="1"/>
      <c r="B6" s="1"/>
      <c r="C6" s="1"/>
      <c r="D6" s="1"/>
      <c r="E6" s="1"/>
      <c r="F6" s="1"/>
    </row>
    <row r="7" spans="1:6" ht="50.25" x14ac:dyDescent="0.25">
      <c r="A7" s="92" t="s">
        <v>2</v>
      </c>
      <c r="B7" s="92" t="s">
        <v>3</v>
      </c>
      <c r="C7" s="92" t="s">
        <v>4</v>
      </c>
      <c r="D7" s="2" t="s">
        <v>5</v>
      </c>
      <c r="E7" s="2" t="s">
        <v>6</v>
      </c>
      <c r="F7" s="2" t="s">
        <v>7</v>
      </c>
    </row>
    <row r="8" spans="1:6" ht="15.75" x14ac:dyDescent="0.25">
      <c r="A8" s="93"/>
      <c r="B8" s="93"/>
      <c r="C8" s="93"/>
      <c r="D8" s="18" t="s">
        <v>97</v>
      </c>
      <c r="E8" s="18" t="s">
        <v>98</v>
      </c>
      <c r="F8" s="18" t="s">
        <v>150</v>
      </c>
    </row>
    <row r="9" spans="1:6" ht="31.5" x14ac:dyDescent="0.25">
      <c r="A9" s="23" t="s">
        <v>8</v>
      </c>
      <c r="B9" s="24" t="s">
        <v>9</v>
      </c>
      <c r="C9" s="23"/>
      <c r="D9" s="25"/>
      <c r="E9" s="25"/>
      <c r="F9" s="25"/>
    </row>
    <row r="10" spans="1:6" ht="15.75" x14ac:dyDescent="0.25">
      <c r="A10" s="5" t="s">
        <v>10</v>
      </c>
      <c r="B10" s="19" t="s">
        <v>11</v>
      </c>
      <c r="C10" s="5" t="s">
        <v>12</v>
      </c>
      <c r="D10" s="27">
        <v>776335</v>
      </c>
      <c r="E10" s="27">
        <v>712810.8</v>
      </c>
      <c r="F10" s="27">
        <v>806871.5</v>
      </c>
    </row>
    <row r="11" spans="1:6" ht="15.75" x14ac:dyDescent="0.25">
      <c r="A11" s="5" t="s">
        <v>13</v>
      </c>
      <c r="B11" s="19" t="s">
        <v>14</v>
      </c>
      <c r="C11" s="5" t="s">
        <v>12</v>
      </c>
      <c r="D11" s="27">
        <v>0</v>
      </c>
      <c r="E11" s="27">
        <v>0</v>
      </c>
      <c r="F11" s="27">
        <v>0</v>
      </c>
    </row>
    <row r="12" spans="1:6" ht="31.5" x14ac:dyDescent="0.25">
      <c r="A12" s="5" t="s">
        <v>15</v>
      </c>
      <c r="B12" s="19" t="s">
        <v>16</v>
      </c>
      <c r="C12" s="5" t="s">
        <v>12</v>
      </c>
      <c r="D12" s="27">
        <v>0</v>
      </c>
      <c r="E12" s="27">
        <v>0</v>
      </c>
      <c r="F12" s="27">
        <v>0</v>
      </c>
    </row>
    <row r="13" spans="1:6" ht="15.75" x14ac:dyDescent="0.25">
      <c r="A13" s="5" t="s">
        <v>17</v>
      </c>
      <c r="B13" s="19" t="s">
        <v>18</v>
      </c>
      <c r="C13" s="5" t="s">
        <v>12</v>
      </c>
      <c r="D13" s="27">
        <v>0</v>
      </c>
      <c r="E13" s="27">
        <v>0</v>
      </c>
      <c r="F13" s="27">
        <v>0</v>
      </c>
    </row>
    <row r="14" spans="1:6" ht="15.75" x14ac:dyDescent="0.25">
      <c r="A14" s="23" t="s">
        <v>19</v>
      </c>
      <c r="B14" s="24" t="s">
        <v>20</v>
      </c>
      <c r="C14" s="23"/>
      <c r="D14" s="25"/>
      <c r="E14" s="25"/>
      <c r="F14" s="25"/>
    </row>
    <row r="15" spans="1:6" ht="65.45" customHeight="1" x14ac:dyDescent="0.25">
      <c r="A15" s="5" t="s">
        <v>21</v>
      </c>
      <c r="B15" s="6" t="s">
        <v>151</v>
      </c>
      <c r="C15" s="5" t="s">
        <v>22</v>
      </c>
      <c r="D15" s="7">
        <f>D11/D10*100</f>
        <v>0</v>
      </c>
      <c r="E15" s="7">
        <f t="shared" ref="E15:F15" si="0">E11/E10*100</f>
        <v>0</v>
      </c>
      <c r="F15" s="7">
        <f t="shared" si="0"/>
        <v>0</v>
      </c>
    </row>
    <row r="16" spans="1:6" ht="31.5" x14ac:dyDescent="0.25">
      <c r="A16" s="23" t="s">
        <v>23</v>
      </c>
      <c r="B16" s="24" t="s">
        <v>24</v>
      </c>
      <c r="C16" s="23"/>
      <c r="D16" s="25"/>
      <c r="E16" s="25"/>
      <c r="F16" s="25"/>
    </row>
    <row r="17" spans="1:6" ht="33" customHeight="1" x14ac:dyDescent="0.25">
      <c r="A17" s="5" t="s">
        <v>25</v>
      </c>
      <c r="B17" s="19" t="s">
        <v>26</v>
      </c>
      <c r="C17" s="5" t="s">
        <v>27</v>
      </c>
      <c r="D17" s="7"/>
      <c r="E17" s="7"/>
      <c r="F17" s="7"/>
    </row>
    <row r="18" spans="1:6" ht="34.5" x14ac:dyDescent="0.25">
      <c r="A18" s="5" t="s">
        <v>28</v>
      </c>
      <c r="B18" s="19" t="s">
        <v>29</v>
      </c>
      <c r="C18" s="5" t="s">
        <v>30</v>
      </c>
      <c r="D18" s="7"/>
      <c r="E18" s="7"/>
      <c r="F18" s="7"/>
    </row>
    <row r="19" spans="1:6" ht="18.75" x14ac:dyDescent="0.25">
      <c r="A19" s="8" t="s">
        <v>31</v>
      </c>
      <c r="B19" s="20" t="s">
        <v>32</v>
      </c>
      <c r="C19" s="8" t="s">
        <v>27</v>
      </c>
      <c r="D19" s="9">
        <v>102.22</v>
      </c>
      <c r="E19" s="9">
        <v>105.03</v>
      </c>
      <c r="F19" s="9">
        <v>108.024</v>
      </c>
    </row>
    <row r="20" spans="1:6" ht="33.75" customHeight="1" x14ac:dyDescent="0.25">
      <c r="A20" s="5" t="s">
        <v>33</v>
      </c>
      <c r="B20" s="19" t="s">
        <v>99</v>
      </c>
      <c r="C20" s="5" t="s">
        <v>34</v>
      </c>
      <c r="D20" s="22">
        <v>544406.17000000004</v>
      </c>
      <c r="E20" s="22">
        <v>545781.31000000006</v>
      </c>
      <c r="F20" s="22">
        <v>562875.87699999998</v>
      </c>
    </row>
    <row r="21" spans="1:6" ht="49.5" customHeight="1" x14ac:dyDescent="0.25">
      <c r="A21" s="5" t="s">
        <v>35</v>
      </c>
      <c r="B21" s="19" t="s">
        <v>36</v>
      </c>
      <c r="C21" s="5" t="s">
        <v>37</v>
      </c>
      <c r="D21" s="21">
        <v>322559.75799999997</v>
      </c>
      <c r="E21" s="21">
        <v>326539</v>
      </c>
      <c r="F21" s="62">
        <v>330457.46799999999</v>
      </c>
    </row>
    <row r="22" spans="1:6" ht="53.25" customHeight="1" x14ac:dyDescent="0.25">
      <c r="A22" s="5" t="s">
        <v>38</v>
      </c>
      <c r="B22" s="19" t="s">
        <v>39</v>
      </c>
      <c r="C22" s="5" t="s">
        <v>22</v>
      </c>
      <c r="D22" s="7">
        <v>15.49</v>
      </c>
      <c r="E22" s="7">
        <v>15.94</v>
      </c>
      <c r="F22" s="7">
        <v>16.309999999999999</v>
      </c>
    </row>
    <row r="23" spans="1:6" ht="50.25" x14ac:dyDescent="0.25">
      <c r="A23" s="5" t="s">
        <v>40</v>
      </c>
      <c r="B23" s="19" t="s">
        <v>41</v>
      </c>
      <c r="C23" s="5"/>
      <c r="D23" s="7"/>
      <c r="E23" s="7"/>
      <c r="F23" s="7"/>
    </row>
    <row r="24" spans="1:6" ht="66" x14ac:dyDescent="0.25">
      <c r="A24" s="5" t="s">
        <v>42</v>
      </c>
      <c r="B24" s="19" t="s">
        <v>43</v>
      </c>
      <c r="C24" s="5" t="s">
        <v>30</v>
      </c>
      <c r="D24" s="7"/>
      <c r="E24" s="7"/>
      <c r="F24" s="7"/>
    </row>
    <row r="25" spans="1:6" ht="49.5" customHeight="1" x14ac:dyDescent="0.25">
      <c r="A25" s="23" t="s">
        <v>44</v>
      </c>
      <c r="B25" s="24" t="s">
        <v>45</v>
      </c>
      <c r="C25" s="23"/>
      <c r="D25" s="26">
        <v>339230.75</v>
      </c>
      <c r="E25" s="26">
        <v>239111.53</v>
      </c>
      <c r="F25" s="26">
        <v>345932.85</v>
      </c>
    </row>
    <row r="26" spans="1:6" ht="50.45" customHeight="1" x14ac:dyDescent="0.25">
      <c r="A26" s="5" t="s">
        <v>46</v>
      </c>
      <c r="B26" s="6" t="s">
        <v>152</v>
      </c>
      <c r="C26" s="5" t="s">
        <v>12</v>
      </c>
      <c r="D26" s="21">
        <v>207283.4</v>
      </c>
      <c r="E26" s="21">
        <v>159932.06</v>
      </c>
      <c r="F26" s="21">
        <v>216999</v>
      </c>
    </row>
    <row r="27" spans="1:6" ht="15.75" x14ac:dyDescent="0.25">
      <c r="A27" s="5"/>
      <c r="B27" s="6" t="s">
        <v>47</v>
      </c>
      <c r="C27" s="5"/>
      <c r="D27" s="21"/>
      <c r="E27" s="21"/>
      <c r="F27" s="21"/>
    </row>
    <row r="28" spans="1:6" ht="15.75" x14ac:dyDescent="0.25">
      <c r="A28" s="5"/>
      <c r="B28" s="6" t="s">
        <v>48</v>
      </c>
      <c r="C28" s="5"/>
      <c r="D28" s="21">
        <v>120477.9</v>
      </c>
      <c r="E28" s="21">
        <v>102731.76</v>
      </c>
      <c r="F28" s="21">
        <v>128405.35</v>
      </c>
    </row>
    <row r="29" spans="1:6" ht="15.75" x14ac:dyDescent="0.25">
      <c r="A29" s="5"/>
      <c r="B29" s="6" t="s">
        <v>49</v>
      </c>
      <c r="C29" s="5"/>
      <c r="D29" s="21">
        <v>0</v>
      </c>
      <c r="E29" s="21">
        <v>0</v>
      </c>
      <c r="F29" s="21">
        <v>0</v>
      </c>
    </row>
    <row r="30" spans="1:6" ht="15.75" x14ac:dyDescent="0.25">
      <c r="A30" s="5"/>
      <c r="B30" s="6" t="s">
        <v>50</v>
      </c>
      <c r="C30" s="5"/>
      <c r="D30" s="21">
        <v>73799.600000000006</v>
      </c>
      <c r="E30" s="21">
        <v>47920.61</v>
      </c>
      <c r="F30" s="21">
        <v>75319.839999999997</v>
      </c>
    </row>
    <row r="31" spans="1:6" ht="36.6" customHeight="1" x14ac:dyDescent="0.25">
      <c r="A31" s="5" t="s">
        <v>51</v>
      </c>
      <c r="B31" s="6" t="s">
        <v>52</v>
      </c>
      <c r="C31" s="5" t="s">
        <v>12</v>
      </c>
      <c r="D31" s="21">
        <v>113272.65</v>
      </c>
      <c r="E31" s="21">
        <v>72389.03</v>
      </c>
      <c r="F31" s="21">
        <v>105613.09</v>
      </c>
    </row>
    <row r="32" spans="1:6" ht="32.25" customHeight="1" x14ac:dyDescent="0.25">
      <c r="A32" s="5" t="s">
        <v>53</v>
      </c>
      <c r="B32" s="6" t="s">
        <v>153</v>
      </c>
      <c r="C32" s="5" t="s">
        <v>12</v>
      </c>
      <c r="D32" s="62">
        <v>10017.200000000001</v>
      </c>
      <c r="E32" s="62">
        <v>4822.76</v>
      </c>
      <c r="F32" s="62">
        <v>10017.200000000001</v>
      </c>
    </row>
    <row r="33" spans="1:6" ht="31.5" x14ac:dyDescent="0.25">
      <c r="A33" s="5" t="s">
        <v>54</v>
      </c>
      <c r="B33" s="6" t="s">
        <v>154</v>
      </c>
      <c r="C33" s="5" t="s">
        <v>12</v>
      </c>
      <c r="D33" s="21">
        <v>11634</v>
      </c>
      <c r="E33" s="21">
        <v>16948.599999999999</v>
      </c>
      <c r="F33" s="21">
        <v>19608</v>
      </c>
    </row>
    <row r="34" spans="1:6" ht="173.25" x14ac:dyDescent="0.25">
      <c r="A34" s="5" t="s">
        <v>55</v>
      </c>
      <c r="B34" s="6" t="s">
        <v>56</v>
      </c>
      <c r="C34" s="5"/>
      <c r="D34" s="5" t="s">
        <v>93</v>
      </c>
      <c r="E34" s="5" t="s">
        <v>93</v>
      </c>
      <c r="F34" s="5" t="s">
        <v>93</v>
      </c>
    </row>
    <row r="35" spans="1:6" ht="15.75" x14ac:dyDescent="0.25">
      <c r="A35" s="5"/>
      <c r="B35" s="10" t="s">
        <v>57</v>
      </c>
      <c r="C35" s="5"/>
      <c r="D35" s="7"/>
      <c r="E35" s="7"/>
      <c r="F35" s="7"/>
    </row>
    <row r="36" spans="1:6" ht="18.75" x14ac:dyDescent="0.25">
      <c r="A36" s="5"/>
      <c r="B36" s="6" t="s">
        <v>58</v>
      </c>
      <c r="C36" s="5" t="s">
        <v>59</v>
      </c>
      <c r="D36" s="7">
        <v>11715.8</v>
      </c>
      <c r="E36" s="7">
        <v>11715.8</v>
      </c>
      <c r="F36" s="7">
        <v>11872.98</v>
      </c>
    </row>
    <row r="37" spans="1:6" ht="34.5" x14ac:dyDescent="0.25">
      <c r="A37" s="5"/>
      <c r="B37" s="6" t="s">
        <v>60</v>
      </c>
      <c r="C37" s="5" t="s">
        <v>61</v>
      </c>
      <c r="D37" s="57">
        <f>D25/D36</f>
        <v>28.954979600198026</v>
      </c>
      <c r="E37" s="57">
        <f t="shared" ref="E37:F37" si="1">E25/E36</f>
        <v>20.409321599890745</v>
      </c>
      <c r="F37" s="57">
        <f t="shared" si="1"/>
        <v>29.136143579792098</v>
      </c>
    </row>
    <row r="38" spans="1:6" ht="47.25" x14ac:dyDescent="0.25">
      <c r="A38" s="23" t="s">
        <v>62</v>
      </c>
      <c r="B38" s="24" t="s">
        <v>63</v>
      </c>
      <c r="C38" s="23"/>
      <c r="D38" s="25"/>
      <c r="E38" s="25"/>
      <c r="F38" s="25"/>
    </row>
    <row r="39" spans="1:6" ht="15.75" x14ac:dyDescent="0.25">
      <c r="A39" s="5" t="s">
        <v>64</v>
      </c>
      <c r="B39" s="6" t="s">
        <v>65</v>
      </c>
      <c r="C39" s="5" t="s">
        <v>66</v>
      </c>
      <c r="D39" s="7">
        <v>264</v>
      </c>
      <c r="E39" s="7">
        <v>235</v>
      </c>
      <c r="F39" s="7">
        <v>264</v>
      </c>
    </row>
    <row r="40" spans="1:6" ht="47.25" x14ac:dyDescent="0.25">
      <c r="A40" s="5" t="s">
        <v>67</v>
      </c>
      <c r="B40" s="6" t="s">
        <v>68</v>
      </c>
      <c r="C40" s="5" t="s">
        <v>69</v>
      </c>
      <c r="D40" s="57">
        <f>D28/D39/12</f>
        <v>38.029640151515146</v>
      </c>
      <c r="E40" s="57">
        <f t="shared" ref="E40" si="2">E28/E39/12</f>
        <v>36.429702127659574</v>
      </c>
      <c r="F40" s="57">
        <f>F28/F39/12</f>
        <v>40.531991792929297</v>
      </c>
    </row>
    <row r="41" spans="1:6" ht="63" x14ac:dyDescent="0.25">
      <c r="A41" s="5" t="s">
        <v>70</v>
      </c>
      <c r="B41" s="6" t="s">
        <v>71</v>
      </c>
      <c r="C41" s="5"/>
      <c r="D41" s="5" t="s">
        <v>155</v>
      </c>
      <c r="E41" s="5" t="s">
        <v>155</v>
      </c>
      <c r="F41" s="5" t="s">
        <v>155</v>
      </c>
    </row>
    <row r="42" spans="1:6" ht="15.75" x14ac:dyDescent="0.25">
      <c r="A42" s="5"/>
      <c r="B42" s="10" t="s">
        <v>57</v>
      </c>
      <c r="C42" s="5"/>
      <c r="D42" s="7"/>
      <c r="E42" s="7"/>
      <c r="F42" s="7"/>
    </row>
    <row r="43" spans="1:6" ht="31.5" x14ac:dyDescent="0.25">
      <c r="A43" s="5"/>
      <c r="B43" s="6" t="s">
        <v>72</v>
      </c>
      <c r="C43" s="5" t="s">
        <v>12</v>
      </c>
      <c r="D43" s="7">
        <v>110460</v>
      </c>
      <c r="E43" s="7">
        <v>110460</v>
      </c>
      <c r="F43" s="7">
        <v>110460</v>
      </c>
    </row>
    <row r="44" spans="1:6" ht="47.25" x14ac:dyDescent="0.25">
      <c r="A44" s="5"/>
      <c r="B44" s="6" t="s">
        <v>73</v>
      </c>
      <c r="C44" s="5" t="s">
        <v>12</v>
      </c>
      <c r="D44" s="7">
        <v>592107</v>
      </c>
      <c r="E44" s="7"/>
      <c r="F44" s="7">
        <v>636174</v>
      </c>
    </row>
    <row r="45" spans="1:6" ht="16.5" x14ac:dyDescent="0.25">
      <c r="A45" s="3" t="s">
        <v>74</v>
      </c>
      <c r="B45" s="4"/>
      <c r="C45" s="4"/>
      <c r="D45" s="4"/>
      <c r="E45" s="4"/>
      <c r="F45" s="4"/>
    </row>
    <row r="46" spans="1:6" ht="16.5" x14ac:dyDescent="0.25">
      <c r="A46" s="3" t="s">
        <v>75</v>
      </c>
      <c r="B46" s="4"/>
      <c r="C46" s="4"/>
      <c r="D46" s="4"/>
      <c r="E46" s="4"/>
      <c r="F46" s="4"/>
    </row>
    <row r="47" spans="1:6" ht="16.5" x14ac:dyDescent="0.25">
      <c r="A47" s="3" t="s">
        <v>76</v>
      </c>
      <c r="B47" s="4"/>
      <c r="C47" s="4"/>
      <c r="D47" s="4"/>
      <c r="E47" s="4"/>
      <c r="F47" s="4"/>
    </row>
    <row r="48" spans="1:6" ht="16.5" x14ac:dyDescent="0.25">
      <c r="A48" s="3" t="s">
        <v>77</v>
      </c>
      <c r="B48" s="4"/>
      <c r="C48" s="4"/>
      <c r="D48" s="4"/>
      <c r="E48" s="4"/>
      <c r="F48" s="4"/>
    </row>
  </sheetData>
  <mergeCells count="5">
    <mergeCell ref="A4:F4"/>
    <mergeCell ref="B7:B8"/>
    <mergeCell ref="A7:A8"/>
    <mergeCell ref="C7:C8"/>
    <mergeCell ref="E1:F1"/>
  </mergeCells>
  <pageMargins left="0.70866141732283472" right="0.70866141732283472" top="0.74803149606299213" bottom="0.2" header="0.31496062992125984" footer="0.19"/>
  <pageSetup paperSize="9" scale="89" fitToHeight="4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I18"/>
  <sheetViews>
    <sheetView topLeftCell="A13" workbookViewId="0">
      <selection activeCell="I18" sqref="I18"/>
    </sheetView>
  </sheetViews>
  <sheetFormatPr defaultRowHeight="15" x14ac:dyDescent="0.25"/>
  <cols>
    <col min="2" max="2" width="37.7109375" style="28" customWidth="1"/>
    <col min="3" max="3" width="16" customWidth="1"/>
    <col min="4" max="9" width="24.140625" customWidth="1"/>
  </cols>
  <sheetData>
    <row r="4" spans="1:9" ht="16.5" x14ac:dyDescent="0.25">
      <c r="B4" s="95" t="s">
        <v>100</v>
      </c>
      <c r="C4" s="95"/>
      <c r="D4" s="95"/>
      <c r="E4" s="95"/>
      <c r="F4" s="95"/>
      <c r="G4" s="95"/>
      <c r="H4" s="95"/>
      <c r="I4" s="95"/>
    </row>
    <row r="5" spans="1:9" ht="34.5" customHeight="1" x14ac:dyDescent="0.25">
      <c r="B5" s="95" t="s">
        <v>136</v>
      </c>
      <c r="C5" s="95"/>
      <c r="D5" s="95"/>
      <c r="E5" s="95"/>
      <c r="F5" s="95"/>
      <c r="G5" s="95"/>
      <c r="H5" s="95"/>
      <c r="I5" s="95"/>
    </row>
    <row r="6" spans="1:9" ht="16.5" x14ac:dyDescent="0.25">
      <c r="B6" s="39"/>
      <c r="C6" s="39"/>
      <c r="D6" s="39"/>
      <c r="E6" s="39"/>
      <c r="F6" s="39"/>
      <c r="G6" s="39"/>
      <c r="H6" s="39"/>
      <c r="I6" s="39"/>
    </row>
    <row r="7" spans="1:9" ht="15.75" thickBot="1" x14ac:dyDescent="0.3"/>
    <row r="8" spans="1:9" ht="15.75" x14ac:dyDescent="0.25">
      <c r="A8" s="117" t="s">
        <v>110</v>
      </c>
      <c r="B8" s="114" t="s">
        <v>3</v>
      </c>
      <c r="C8" s="111" t="s">
        <v>4</v>
      </c>
      <c r="D8" s="99" t="s">
        <v>101</v>
      </c>
      <c r="E8" s="100"/>
      <c r="F8" s="105" t="s">
        <v>102</v>
      </c>
      <c r="G8" s="106"/>
      <c r="H8" s="105" t="s">
        <v>103</v>
      </c>
      <c r="I8" s="106"/>
    </row>
    <row r="9" spans="1:9" ht="15.75" x14ac:dyDescent="0.25">
      <c r="A9" s="118"/>
      <c r="B9" s="115"/>
      <c r="C9" s="112"/>
      <c r="D9" s="101" t="s">
        <v>109</v>
      </c>
      <c r="E9" s="102"/>
      <c r="F9" s="107" t="s">
        <v>108</v>
      </c>
      <c r="G9" s="108"/>
      <c r="H9" s="107" t="s">
        <v>107</v>
      </c>
      <c r="I9" s="108"/>
    </row>
    <row r="10" spans="1:9" ht="15.75" x14ac:dyDescent="0.25">
      <c r="A10" s="118"/>
      <c r="B10" s="115"/>
      <c r="C10" s="112"/>
      <c r="D10" s="103" t="s">
        <v>97</v>
      </c>
      <c r="E10" s="104"/>
      <c r="F10" s="109" t="s">
        <v>98</v>
      </c>
      <c r="G10" s="110"/>
      <c r="H10" s="109" t="s">
        <v>150</v>
      </c>
      <c r="I10" s="110"/>
    </row>
    <row r="11" spans="1:9" ht="15.75" x14ac:dyDescent="0.25">
      <c r="A11" s="118"/>
      <c r="B11" s="115"/>
      <c r="C11" s="112"/>
      <c r="D11" s="41" t="s">
        <v>104</v>
      </c>
      <c r="E11" s="42" t="s">
        <v>105</v>
      </c>
      <c r="F11" s="41" t="s">
        <v>104</v>
      </c>
      <c r="G11" s="42" t="s">
        <v>105</v>
      </c>
      <c r="H11" s="41" t="s">
        <v>104</v>
      </c>
      <c r="I11" s="42" t="s">
        <v>105</v>
      </c>
    </row>
    <row r="12" spans="1:9" ht="15.75" x14ac:dyDescent="0.25">
      <c r="A12" s="119"/>
      <c r="B12" s="116"/>
      <c r="C12" s="113"/>
      <c r="D12" s="41" t="s">
        <v>106</v>
      </c>
      <c r="E12" s="42" t="s">
        <v>106</v>
      </c>
      <c r="F12" s="41" t="s">
        <v>106</v>
      </c>
      <c r="G12" s="42" t="s">
        <v>106</v>
      </c>
      <c r="H12" s="41" t="s">
        <v>106</v>
      </c>
      <c r="I12" s="42" t="s">
        <v>106</v>
      </c>
    </row>
    <row r="13" spans="1:9" s="40" customFormat="1" ht="31.5" x14ac:dyDescent="0.25">
      <c r="A13" s="50" t="s">
        <v>10</v>
      </c>
      <c r="B13" s="45" t="s">
        <v>141</v>
      </c>
      <c r="C13" s="47"/>
      <c r="D13" s="50"/>
      <c r="E13" s="47"/>
      <c r="F13" s="50"/>
      <c r="G13" s="47"/>
      <c r="H13" s="50"/>
      <c r="I13" s="47"/>
    </row>
    <row r="14" spans="1:9" s="40" customFormat="1" ht="15.75" x14ac:dyDescent="0.25">
      <c r="A14" s="50"/>
      <c r="B14" s="46" t="s">
        <v>111</v>
      </c>
      <c r="C14" s="47"/>
      <c r="D14" s="50"/>
      <c r="E14" s="47"/>
      <c r="F14" s="50"/>
      <c r="G14" s="47"/>
      <c r="H14" s="50"/>
      <c r="I14" s="47"/>
    </row>
    <row r="15" spans="1:9" s="52" customFormat="1" ht="31.5" x14ac:dyDescent="0.25">
      <c r="A15" s="51"/>
      <c r="B15" s="48" t="s">
        <v>142</v>
      </c>
      <c r="C15" s="49" t="s">
        <v>113</v>
      </c>
      <c r="D15" s="53">
        <v>159398.24</v>
      </c>
      <c r="E15" s="54">
        <v>373859.03</v>
      </c>
      <c r="F15" s="53">
        <v>295509.62</v>
      </c>
      <c r="G15" s="54">
        <v>419091.92</v>
      </c>
      <c r="H15" s="58">
        <v>360189.69</v>
      </c>
      <c r="I15" s="60">
        <v>332141.17</v>
      </c>
    </row>
    <row r="16" spans="1:9" s="52" customFormat="1" ht="47.25" x14ac:dyDescent="0.25">
      <c r="A16" s="51"/>
      <c r="B16" s="48" t="s">
        <v>143</v>
      </c>
      <c r="C16" s="49" t="s">
        <v>114</v>
      </c>
      <c r="D16" s="53">
        <v>257.18</v>
      </c>
      <c r="E16" s="54">
        <v>220.34</v>
      </c>
      <c r="F16" s="53">
        <v>274.64</v>
      </c>
      <c r="G16" s="54">
        <v>191.35</v>
      </c>
      <c r="H16" s="58">
        <v>-207.15997000790659</v>
      </c>
      <c r="I16" s="60">
        <v>-268.70586042027821</v>
      </c>
    </row>
    <row r="17" spans="1:9" s="40" customFormat="1" ht="24" customHeight="1" x14ac:dyDescent="0.25">
      <c r="A17" s="50"/>
      <c r="B17" s="46" t="s">
        <v>112</v>
      </c>
      <c r="C17" s="47" t="s">
        <v>137</v>
      </c>
      <c r="D17" s="55">
        <v>5.4019999999999999E-2</v>
      </c>
      <c r="E17" s="56">
        <v>0.49761</v>
      </c>
      <c r="F17" s="55">
        <v>0.29804999999999998</v>
      </c>
      <c r="G17" s="56">
        <v>0.59753999999999996</v>
      </c>
      <c r="H17" s="59">
        <v>394.26</v>
      </c>
      <c r="I17" s="61">
        <v>348.46</v>
      </c>
    </row>
    <row r="18" spans="1:9" ht="259.5" customHeight="1" thickBot="1" x14ac:dyDescent="0.3">
      <c r="A18" s="96"/>
      <c r="B18" s="97"/>
      <c r="C18" s="98"/>
      <c r="D18" s="43" t="s">
        <v>140</v>
      </c>
      <c r="E18" s="44" t="s">
        <v>138</v>
      </c>
      <c r="F18" s="43" t="s">
        <v>138</v>
      </c>
      <c r="G18" s="44" t="s">
        <v>138</v>
      </c>
      <c r="H18" s="43" t="s">
        <v>139</v>
      </c>
      <c r="I18" s="44" t="s">
        <v>138</v>
      </c>
    </row>
  </sheetData>
  <mergeCells count="15">
    <mergeCell ref="B4:I4"/>
    <mergeCell ref="B5:I5"/>
    <mergeCell ref="A18:C18"/>
    <mergeCell ref="D8:E8"/>
    <mergeCell ref="D9:E9"/>
    <mergeCell ref="D10:E10"/>
    <mergeCell ref="H8:I8"/>
    <mergeCell ref="H9:I9"/>
    <mergeCell ref="H10:I10"/>
    <mergeCell ref="F8:G8"/>
    <mergeCell ref="F9:G9"/>
    <mergeCell ref="C8:C12"/>
    <mergeCell ref="B8:B12"/>
    <mergeCell ref="A8:A12"/>
    <mergeCell ref="F10:G10"/>
  </mergeCells>
  <pageMargins left="0" right="0" top="0.74803149606299213" bottom="0.74803149606299213" header="0.31496062992125984" footer="0.31496062992125984"/>
  <pageSetup paperSize="9" scale="6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раздел 1</vt:lpstr>
      <vt:lpstr>раздел 2</vt:lpstr>
      <vt:lpstr>раздел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2017-04-27T06:56:43Z</dcterms:modified>
</cp:coreProperties>
</file>