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4"/>
  </bookViews>
  <sheets>
    <sheet name="приложение 2" sheetId="1" r:id="rId1"/>
    <sheet name="приложение 4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r:id="rId7"/>
  </sheets>
  <definedNames>
    <definedName name="TABLE" localSheetId="1">'приложение 4'!#REF!</definedName>
    <definedName name="TABLE_2" localSheetId="1">'приложение 4'!#REF!</definedName>
    <definedName name="_xlnm.Print_Titles" localSheetId="1">'приложение 4'!$10:$10</definedName>
    <definedName name="_xlnm.Print_Area" localSheetId="1">'приложение 4'!$A$1:$CX$71</definedName>
  </definedNames>
  <calcPr fullCalcOnLoad="1"/>
</workbook>
</file>

<file path=xl/sharedStrings.xml><?xml version="1.0" encoding="utf-8"?>
<sst xmlns="http://schemas.openxmlformats.org/spreadsheetml/2006/main" count="330" uniqueCount="190">
  <si>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</si>
  <si>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</si>
  <si>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</si>
  <si>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</si>
  <si>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</si>
  <si>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</si>
  <si>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</si>
  <si>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</si>
  <si>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</si>
  <si>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</si>
  <si>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</si>
  <si>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</si>
  <si>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</si>
  <si>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</si>
  <si>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</si>
  <si>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</si>
  <si>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</si>
  <si>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</si>
  <si>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</si>
  <si>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</si>
  <si>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</si>
  <si>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</si>
  <si>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</si>
  <si>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</si>
  <si>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</si>
  <si>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</si>
  <si>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</si>
  <si>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</si>
  <si>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</si>
  <si>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Расчет</t>
  </si>
  <si>
    <t>необходимой валовой выручки</t>
  </si>
  <si>
    <t>N    п/п</t>
  </si>
  <si>
    <t xml:space="preserve">Показатели               </t>
  </si>
  <si>
    <t>Ожидаемые данные  за текущий период</t>
  </si>
  <si>
    <t xml:space="preserve">Плановые показатели на следующий период  </t>
  </si>
  <si>
    <t xml:space="preserve">1.   </t>
  </si>
  <si>
    <t xml:space="preserve">Расходы по выполнению мероприятий по технологическому присоединению, всего    </t>
  </si>
  <si>
    <t xml:space="preserve">1.1.  </t>
  </si>
  <si>
    <t xml:space="preserve">Вспомогательные материалы              </t>
  </si>
  <si>
    <t>1.2.</t>
  </si>
  <si>
    <t>Топливо (ГСМ)</t>
  </si>
  <si>
    <t>1.3.</t>
  </si>
  <si>
    <t>Амортизация основных средств</t>
  </si>
  <si>
    <t>1.4.</t>
  </si>
  <si>
    <t xml:space="preserve">Оплата труда ППП (без ЕСН)             </t>
  </si>
  <si>
    <t xml:space="preserve">1.5.  </t>
  </si>
  <si>
    <t xml:space="preserve">Отчисления на социальные нужды         </t>
  </si>
  <si>
    <t xml:space="preserve">1.6.  </t>
  </si>
  <si>
    <t xml:space="preserve">Прочие расходы, всего, в том числе:    </t>
  </si>
  <si>
    <t xml:space="preserve">1.5.1. </t>
  </si>
  <si>
    <t xml:space="preserve"> работы и услуги производственного характера</t>
  </si>
  <si>
    <t xml:space="preserve">1.5.2. </t>
  </si>
  <si>
    <t xml:space="preserve"> налоги, и сборы, уменьшающие налогооблагаемую базу на прибыль, всего                        </t>
  </si>
  <si>
    <t xml:space="preserve">1.5.3. </t>
  </si>
  <si>
    <t xml:space="preserve">работы и услуги непроизводственного характера, в т.ч.: </t>
  </si>
  <si>
    <t>1.5.3.1.</t>
  </si>
  <si>
    <t xml:space="preserve">услуги связи                           </t>
  </si>
  <si>
    <t>1.5.3.2.</t>
  </si>
  <si>
    <t xml:space="preserve">расходы на охрану и пожарную безопасность          </t>
  </si>
  <si>
    <t>1.5.3.3.</t>
  </si>
  <si>
    <t>расходы на информационное обслуживание,</t>
  </si>
  <si>
    <t xml:space="preserve">консультационные и юридические услуги  </t>
  </si>
  <si>
    <t>1.5.3.4.</t>
  </si>
  <si>
    <t>1.5.3.5.</t>
  </si>
  <si>
    <t xml:space="preserve">другие прочие расходы, связанные с производством и реализацией                 </t>
  </si>
  <si>
    <t xml:space="preserve">Внереализационные расходы, всего       </t>
  </si>
  <si>
    <t xml:space="preserve">1.6.1. </t>
  </si>
  <si>
    <t xml:space="preserve">расходы на услуги банков             </t>
  </si>
  <si>
    <t xml:space="preserve">1.6.2. </t>
  </si>
  <si>
    <t xml:space="preserve">% за пользование кредитом            </t>
  </si>
  <si>
    <t xml:space="preserve">1.6.3. </t>
  </si>
  <si>
    <t xml:space="preserve">налог на имущество                   </t>
  </si>
  <si>
    <t xml:space="preserve">1.6.4. </t>
  </si>
  <si>
    <t xml:space="preserve">другие обоснованные расходы          </t>
  </si>
  <si>
    <t xml:space="preserve">1.6.5. </t>
  </si>
  <si>
    <t xml:space="preserve"> денежные выплаты социального характера по кол.договору</t>
  </si>
  <si>
    <t xml:space="preserve">1.6.6. </t>
  </si>
  <si>
    <t xml:space="preserve">другие расходы из прибыли            </t>
  </si>
  <si>
    <t xml:space="preserve">2.   </t>
  </si>
  <si>
    <t xml:space="preserve">Расходы на строительство объектов электросетевого хозяйства - от существующих объектов электросетевого  хозяйства до присоединяемых энергопринимающих устройств и (или)  объектов электроэнергетики                  </t>
  </si>
  <si>
    <t xml:space="preserve">3.   </t>
  </si>
  <si>
    <t xml:space="preserve">Выпадающие доходы/экономия средств     </t>
  </si>
  <si>
    <t xml:space="preserve">4.   </t>
  </si>
  <si>
    <t xml:space="preserve">Необходимая валовая выручка (сумма п. 1 – 3)                                  </t>
  </si>
  <si>
    <t xml:space="preserve">Директор МУП « Уссурийск-Электросеть»                                                   </t>
  </si>
  <si>
    <t>Исп. Пуховая О.А.</t>
  </si>
  <si>
    <t xml:space="preserve"> тел.  32-08-38</t>
  </si>
  <si>
    <t>Приложение N 5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</si>
  <si>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</si>
  <si>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</si>
  <si>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</si>
  <si>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Приложение № 6</t>
  </si>
  <si>
    <t>ФАКТИЧЕСКИЕ СРЕДНИЕ ДАННЫЕ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</si>
  <si>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</si>
  <si>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</si>
  <si>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</si>
  <si>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</si>
  <si>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</si>
  <si>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</si>
  <si>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</si>
  <si>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</si>
  <si>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</si>
  <si>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</si>
  <si>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</si>
  <si>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</si>
  <si>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</si>
  <si>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</si>
  <si>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</si>
  <si>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</si>
  <si>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</si>
  <si>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</si>
  <si>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</si>
  <si>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</si>
  <si>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</si>
  <si>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</si>
  <si>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</si>
  <si>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</si>
  <si>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</si>
  <si>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</si>
  <si>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</si>
  <si>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</si>
  <si>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</si>
  <si>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</si>
  <si>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</si>
  <si>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</si>
  <si>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</si>
  <si>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И Н Ф О Р М А Ц И Я</t>
  </si>
  <si>
    <t>Приложение № 8</t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</si>
  <si>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</si>
  <si>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</si>
  <si>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</si>
  <si>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</si>
  <si>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</si>
  <si>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</si>
  <si>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ПРОГНОЗНЫЕ СВЕДЕНИЯ</t>
  </si>
  <si>
    <t xml:space="preserve">              о расходах за технологическое присоединение</t>
  </si>
  <si>
    <t xml:space="preserve">              (наименование сетевой организации)</t>
  </si>
  <si>
    <t>8. Адрес электронной почты: ussur_electro@mail.ru</t>
  </si>
  <si>
    <r>
      <t xml:space="preserve">1. Полное наименование: </t>
    </r>
    <r>
      <rPr>
        <b/>
        <u val="single"/>
        <sz val="14"/>
        <rFont val="Times New Roman"/>
        <family val="1"/>
      </rPr>
      <t>Муниципальное унитарное предприятие «Уссурийск-Электросеть»</t>
    </r>
  </si>
  <si>
    <r>
      <t xml:space="preserve">2. Сокращенное наименование: </t>
    </r>
    <r>
      <rPr>
        <b/>
        <u val="single"/>
        <sz val="14"/>
        <rFont val="Times New Roman"/>
        <family val="1"/>
      </rPr>
      <t>МУП «Уссурийск-Электросеть»</t>
    </r>
  </si>
  <si>
    <r>
      <t xml:space="preserve">3. Место нахождения: </t>
    </r>
    <r>
      <rPr>
        <b/>
        <u val="single"/>
        <sz val="14"/>
        <rFont val="Times New Roman"/>
        <family val="1"/>
      </rPr>
      <t>692519, г. Уссурийск, ул. Советская, 15</t>
    </r>
  </si>
  <si>
    <r>
      <t xml:space="preserve">4. Адрес юридического лица: </t>
    </r>
    <r>
      <rPr>
        <b/>
        <u val="single"/>
        <sz val="14"/>
        <rFont val="Times New Roman"/>
        <family val="1"/>
      </rPr>
      <t>692519,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г. Уссурийск, ул. Советская, 15</t>
    </r>
  </si>
  <si>
    <r>
      <t xml:space="preserve">5. ИНН </t>
    </r>
    <r>
      <rPr>
        <b/>
        <u val="single"/>
        <sz val="14"/>
        <rFont val="Times New Roman"/>
        <family val="1"/>
      </rPr>
      <t>2511002019</t>
    </r>
  </si>
  <si>
    <r>
      <t xml:space="preserve">6. КПП </t>
    </r>
    <r>
      <rPr>
        <b/>
        <u val="single"/>
        <sz val="14"/>
        <rFont val="Times New Roman"/>
        <family val="1"/>
      </rPr>
      <t>251101001</t>
    </r>
  </si>
  <si>
    <r>
      <t xml:space="preserve">9. Контактный телефон </t>
    </r>
    <r>
      <rPr>
        <b/>
        <u val="single"/>
        <sz val="14"/>
        <rFont val="Times New Roman"/>
        <family val="1"/>
      </rPr>
      <t xml:space="preserve">(4234) 32-07-38, 32-08-30, </t>
    </r>
  </si>
  <si>
    <r>
      <t>10. Факс</t>
    </r>
    <r>
      <rPr>
        <b/>
        <u val="single"/>
        <sz val="14"/>
        <rFont val="Times New Roman"/>
        <family val="1"/>
      </rPr>
      <t>:  32-97-11</t>
    </r>
  </si>
  <si>
    <t>Приложение № 2</t>
  </si>
  <si>
    <t>(в ред. Постановления Правительства РФ от 17.09.2015 № 987)</t>
  </si>
  <si>
    <t>6-10 кВ</t>
  </si>
  <si>
    <t xml:space="preserve">   -</t>
  </si>
  <si>
    <t xml:space="preserve">  -</t>
  </si>
  <si>
    <t>строительство воздушных линий 0,4 кВ</t>
  </si>
  <si>
    <t>строительство воздушных линий 6-10 кВ</t>
  </si>
  <si>
    <t>строительство кабельных линий  0,4 кВ</t>
  </si>
  <si>
    <t>строительство кабельных линий  6-10 кВ</t>
  </si>
  <si>
    <t xml:space="preserve"> -</t>
  </si>
  <si>
    <t>25 кВА</t>
  </si>
  <si>
    <t>40 кВА</t>
  </si>
  <si>
    <t>63 кВА</t>
  </si>
  <si>
    <t>100 кВА</t>
  </si>
  <si>
    <t>160 кВА</t>
  </si>
  <si>
    <t>250 кВА</t>
  </si>
  <si>
    <t>400 кВА</t>
  </si>
  <si>
    <t>630 кВА</t>
  </si>
  <si>
    <t>1000 кВА</t>
  </si>
  <si>
    <t>1600 кВА</t>
  </si>
  <si>
    <t>исп. Пуховая О.А.</t>
  </si>
  <si>
    <t>тел. 8 4234 32-08-38</t>
  </si>
  <si>
    <t>1250 кВА</t>
  </si>
  <si>
    <t>Двухтрансформаторная подстанция в металическом  корпусе с утеплением сендвич панелями типа КТП 6(10)/0,4 кВ с мощностью транформаторов:</t>
  </si>
  <si>
    <t xml:space="preserve">плата за аренду имущества  (аренда земли)            </t>
  </si>
  <si>
    <t>-</t>
  </si>
  <si>
    <r>
      <t xml:space="preserve">              </t>
    </r>
    <r>
      <rPr>
        <b/>
        <u val="single"/>
        <sz val="14"/>
        <rFont val="Times New Roman"/>
        <family val="1"/>
      </rPr>
      <t>МУП «Уссурийск-Электросеть» на 2018 год</t>
    </r>
  </si>
  <si>
    <r>
      <t xml:space="preserve">7. Ф.И.О. руководителя </t>
    </r>
    <r>
      <rPr>
        <b/>
        <u val="single"/>
        <sz val="14"/>
        <rFont val="Times New Roman"/>
        <family val="1"/>
      </rPr>
      <t>Можара Виктор Иванович</t>
    </r>
  </si>
  <si>
    <r>
      <t xml:space="preserve">Примечание: </t>
    </r>
    <r>
      <rPr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>Для определения расходов на строительство подстанций локальные сметные расчеты выполнены в текущих ценах по состоянию на 3 квартал 2017 года. Для приведения локальных сметных расчетов к федеральным единичным расценкам 2001 года в рублях на каждый вид трансформаторной подстанции  примсенен индекс изменнения сметной стоимости СМР на квартал предшествующий кварталу, данные по которому используются для расчета. Локальные сметные расчеты предусматривают включение расходов на проектно-изыскательские работы.
2. Расчет максимальной мощности в кВт выполнен по формуле: мощность трансформаторов в кВА * cos = кВт,  где cos=0,89.</t>
    </r>
  </si>
  <si>
    <t>Директор МУП "Уссурийск-Электросеть"                                                          В.И. Можара</t>
  </si>
  <si>
    <t>по технологическому присоединению по МУП  «Уссурийск-Электросеть» на 2018 год</t>
  </si>
  <si>
    <t xml:space="preserve">2017 год </t>
  </si>
  <si>
    <t>2018 год</t>
  </si>
  <si>
    <t>В.И. Можара</t>
  </si>
  <si>
    <t>Директор МУП "Уссурийск-Электросеть"                                                           В.И. Можара</t>
  </si>
  <si>
    <t>об осуществлении технологического присоединения по договорам, заключенным за текущий 2017 год</t>
  </si>
  <si>
    <t>о поданных заявках на технологическое присоединение 
за текущий 2017 год</t>
  </si>
  <si>
    <t>3. При расчете применены индексы изменения сметной стоимости рекомендуемые к применгению во 2 квартале 2017 года на основании письма Министерства строительства и жилищнокоммунального хозяйства РФ от 03.06.2016 года № 17269-ХМ/09:  для подземной прокладки кабеля с алюминевыми жилами 4,97 и для воздушной прокладки  провода с алюминиевыми жилами 4,22,  для строительства прочих объектов равный 6,72.</t>
  </si>
  <si>
    <t>о присоединенных объемах максимальной мощности
за 3 предыдущих года* по каждому мероприятию</t>
  </si>
  <si>
    <t>*При расчете средних фактических данных использованы фактические показтели о присоединенных объемах максимальной мощности за 2014 - 2016 годы.</t>
  </si>
  <si>
    <t>Однотрансформаторная подстанция киоскового типа в металическолм корпусе КТП 6(10)/0,4 кВ с мощностью транформаторов:</t>
  </si>
  <si>
    <t xml:space="preserve">Двухтрансформаторная подстациякиоскового типа в металическом корпусе КТП 6(10)/0,4 кВ с мощностью транформаторов, </t>
  </si>
  <si>
    <t>1200 кВА</t>
  </si>
  <si>
    <t>за период 2014- 2016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</si>
</sst>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u val="single"/>
      <sz val="14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top" wrapText="1" indent="1"/>
    </xf>
    <xf numFmtId="0" fontId="54" fillId="0" borderId="10" xfId="0" applyFont="1" applyBorder="1" applyAlignment="1">
      <alignment horizontal="left" vertical="top" wrapText="1" indent="3"/>
    </xf>
    <xf numFmtId="0" fontId="56" fillId="0" borderId="0" xfId="0" applyFont="1" applyBorder="1" applyAlignment="1">
      <alignment vertical="top" wrapText="1"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8" fillId="0" borderId="0" xfId="42" applyFont="1" applyAlignment="1" applyProtection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54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54" fillId="0" borderId="10" xfId="0" applyNumberFormat="1" applyFont="1" applyBorder="1" applyAlignment="1">
      <alignment vertical="top" wrapText="1"/>
    </xf>
    <xf numFmtId="4" fontId="56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3"/>
    </xf>
    <xf numFmtId="0" fontId="7" fillId="0" borderId="11" xfId="0" applyFont="1" applyFill="1" applyBorder="1" applyAlignment="1">
      <alignment horizontal="left" vertical="top" wrapText="1" indent="3"/>
    </xf>
    <xf numFmtId="4" fontId="7" fillId="0" borderId="12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3" fontId="7" fillId="0" borderId="13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center" vertical="top"/>
    </xf>
    <xf numFmtId="4" fontId="7" fillId="0" borderId="17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21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 wrapText="1" indent="1"/>
    </xf>
    <xf numFmtId="0" fontId="7" fillId="0" borderId="22" xfId="0" applyFont="1" applyFill="1" applyBorder="1" applyAlignment="1">
      <alignment horizontal="left" vertical="top" wrapText="1" indent="1"/>
    </xf>
    <xf numFmtId="4" fontId="7" fillId="0" borderId="23" xfId="0" applyNumberFormat="1" applyFont="1" applyBorder="1" applyAlignment="1">
      <alignment horizontal="center" vertical="top"/>
    </xf>
    <xf numFmtId="3" fontId="7" fillId="0" borderId="23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176" fontId="7" fillId="0" borderId="13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4" fontId="7" fillId="0" borderId="24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2"/>
    </xf>
    <xf numFmtId="0" fontId="10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 indent="1"/>
    </xf>
    <xf numFmtId="49" fontId="7" fillId="0" borderId="11" xfId="0" applyNumberFormat="1" applyFont="1" applyFill="1" applyBorder="1" applyAlignment="1">
      <alignment horizontal="left" vertical="top" wrapText="1" indent="1"/>
    </xf>
    <xf numFmtId="49" fontId="7" fillId="0" borderId="21" xfId="0" applyNumberFormat="1" applyFont="1" applyFill="1" applyBorder="1" applyAlignment="1">
      <alignment horizontal="left" vertical="top" wrapText="1" indent="1"/>
    </xf>
    <xf numFmtId="49" fontId="7" fillId="0" borderId="22" xfId="0" applyNumberFormat="1" applyFont="1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23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sur_electr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7" sqref="A17"/>
    </sheetView>
  </sheetViews>
  <sheetFormatPr defaultColWidth="9.125" defaultRowHeight="27" customHeight="1"/>
  <cols>
    <col min="1" max="1" width="119.00390625" style="28" customWidth="1"/>
    <col min="2" max="16384" width="9.125" style="28" customWidth="1"/>
  </cols>
  <sheetData>
    <row r="1" ht="12.75" customHeight="1">
      <c r="A1" s="31" t="s">
        <v>146</v>
      </c>
    </row>
    <row r="2" ht="12" customHeight="1">
      <c r="A2" s="31" t="s">
        <v>0</v>
      </c>
    </row>
    <row r="3" ht="18.75" customHeight="1">
      <c r="A3" s="32" t="s">
        <v>147</v>
      </c>
    </row>
    <row r="5" ht="27" customHeight="1">
      <c r="A5" s="27" t="s">
        <v>134</v>
      </c>
    </row>
    <row r="6" ht="27" customHeight="1">
      <c r="A6" s="27" t="s">
        <v>135</v>
      </c>
    </row>
    <row r="7" ht="27" customHeight="1">
      <c r="A7" s="27" t="s">
        <v>172</v>
      </c>
    </row>
    <row r="8" ht="27" customHeight="1">
      <c r="A8" s="27" t="s">
        <v>136</v>
      </c>
    </row>
    <row r="9" ht="27" customHeight="1">
      <c r="A9" s="27"/>
    </row>
    <row r="10" ht="53.25" customHeight="1">
      <c r="A10" s="33" t="s">
        <v>138</v>
      </c>
    </row>
    <row r="11" ht="27" customHeight="1">
      <c r="A11" s="29" t="s">
        <v>139</v>
      </c>
    </row>
    <row r="12" ht="27" customHeight="1">
      <c r="A12" s="29" t="s">
        <v>140</v>
      </c>
    </row>
    <row r="13" ht="27" customHeight="1">
      <c r="A13" s="29" t="s">
        <v>141</v>
      </c>
    </row>
    <row r="14" ht="27" customHeight="1">
      <c r="A14" s="29" t="s">
        <v>142</v>
      </c>
    </row>
    <row r="15" ht="27" customHeight="1">
      <c r="A15" s="29" t="s">
        <v>143</v>
      </c>
    </row>
    <row r="16" ht="27" customHeight="1">
      <c r="A16" s="29" t="s">
        <v>173</v>
      </c>
    </row>
    <row r="17" ht="27" customHeight="1">
      <c r="A17" s="30" t="s">
        <v>137</v>
      </c>
    </row>
    <row r="18" ht="27" customHeight="1">
      <c r="A18" s="29" t="s">
        <v>144</v>
      </c>
    </row>
    <row r="19" ht="27" customHeight="1">
      <c r="A19" s="29" t="s">
        <v>145</v>
      </c>
    </row>
  </sheetData>
  <sheetProtection/>
  <hyperlinks>
    <hyperlink ref="A17" r:id="rId1" display="mailto:ussur_electro@mail.ru"/>
  </hyperlinks>
  <printOptions/>
  <pageMargins left="0.7086614173228347" right="0.7086614173228347" top="0.7480314960629921" bottom="0.7480314960629921" header="0.31496062992125984" footer="0.31496062992125984"/>
  <pageSetup fitToHeight="2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1"/>
  <sheetViews>
    <sheetView view="pageBreakPreview" zoomScaleSheetLayoutView="100" zoomScalePageLayoutView="0" workbookViewId="0" topLeftCell="A7">
      <selection activeCell="CG20" sqref="CG20:CX20"/>
    </sheetView>
  </sheetViews>
  <sheetFormatPr defaultColWidth="0.875" defaultRowHeight="12.75"/>
  <cols>
    <col min="1" max="42" width="0.875" style="2" customWidth="1"/>
    <col min="43" max="43" width="19.00390625" style="2" customWidth="1"/>
    <col min="44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50" t="s">
        <v>0</v>
      </c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pans="1:102" s="5" customFormat="1" ht="17.25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pans="1:102" s="6" customFormat="1" ht="18.75" customHeight="1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</row>
    <row r="9" ht="13.5" customHeight="1"/>
    <row r="10" spans="1:102" s="8" customFormat="1" ht="114" customHeight="1">
      <c r="A10" s="57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8"/>
      <c r="AS10" s="59" t="s">
        <v>15</v>
      </c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61" t="s">
        <v>16</v>
      </c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61" t="s">
        <v>23</v>
      </c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1:102" s="9" customFormat="1" ht="35.25" customHeight="1">
      <c r="A11" s="52" t="s">
        <v>5</v>
      </c>
      <c r="B11" s="52"/>
      <c r="C11" s="52"/>
      <c r="D11" s="52"/>
      <c r="E11" s="52"/>
      <c r="F11" s="52"/>
      <c r="G11" s="52"/>
      <c r="H11" s="52"/>
      <c r="I11" s="53" t="s">
        <v>17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6"/>
    </row>
    <row r="12" spans="1:102" s="9" customFormat="1" ht="19.5" customHeight="1">
      <c r="A12" s="42"/>
      <c r="B12" s="42"/>
      <c r="C12" s="42"/>
      <c r="D12" s="42"/>
      <c r="E12" s="42"/>
      <c r="F12" s="42"/>
      <c r="G12" s="42"/>
      <c r="H12" s="42"/>
      <c r="I12" s="62" t="s">
        <v>18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49">
        <v>10034534.46</v>
      </c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8">
        <v>18000</v>
      </c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9">
        <f>AS12/BM12</f>
        <v>557.4741366666667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5"/>
    </row>
    <row r="13" spans="1:102" s="9" customFormat="1" ht="19.5" customHeight="1">
      <c r="A13" s="64"/>
      <c r="B13" s="64"/>
      <c r="C13" s="64"/>
      <c r="D13" s="64"/>
      <c r="E13" s="64"/>
      <c r="F13" s="64"/>
      <c r="G13" s="64"/>
      <c r="H13" s="64"/>
      <c r="I13" s="65" t="s">
        <v>19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7">
        <v>58331.64</v>
      </c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8">
        <v>137</v>
      </c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49">
        <f>AS13/BM13</f>
        <v>425.77839416058396</v>
      </c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5"/>
    </row>
    <row r="14" spans="1:102" s="9" customFormat="1" ht="51" customHeight="1">
      <c r="A14" s="69" t="s">
        <v>6</v>
      </c>
      <c r="B14" s="69"/>
      <c r="C14" s="69"/>
      <c r="D14" s="69"/>
      <c r="E14" s="69"/>
      <c r="F14" s="69"/>
      <c r="G14" s="69"/>
      <c r="H14" s="69"/>
      <c r="I14" s="70" t="s">
        <v>24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1"/>
      <c r="AS14" s="72" t="s">
        <v>150</v>
      </c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3" t="s">
        <v>150</v>
      </c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2" t="s">
        <v>150</v>
      </c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4"/>
    </row>
    <row r="15" spans="1:102" s="9" customFormat="1" ht="51" customHeight="1">
      <c r="A15" s="52" t="s">
        <v>7</v>
      </c>
      <c r="B15" s="52"/>
      <c r="C15" s="52"/>
      <c r="D15" s="52"/>
      <c r="E15" s="52"/>
      <c r="F15" s="52"/>
      <c r="G15" s="52"/>
      <c r="H15" s="52"/>
      <c r="I15" s="53" t="s">
        <v>20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6"/>
    </row>
    <row r="16" spans="1:102" s="9" customFormat="1" ht="23.25" customHeight="1">
      <c r="A16" s="42"/>
      <c r="B16" s="42"/>
      <c r="C16" s="42"/>
      <c r="D16" s="42"/>
      <c r="E16" s="42"/>
      <c r="F16" s="42"/>
      <c r="G16" s="42"/>
      <c r="H16" s="42"/>
      <c r="I16" s="62" t="s">
        <v>151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3"/>
      <c r="AS16" s="49">
        <v>396774.16</v>
      </c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76">
        <v>1516.12</v>
      </c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49">
        <v>2556.84</v>
      </c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5"/>
    </row>
    <row r="17" spans="1:102" s="9" customFormat="1" ht="23.25" customHeight="1">
      <c r="A17" s="42"/>
      <c r="B17" s="42"/>
      <c r="C17" s="42"/>
      <c r="D17" s="42"/>
      <c r="E17" s="42"/>
      <c r="F17" s="42"/>
      <c r="G17" s="42"/>
      <c r="H17" s="42"/>
      <c r="I17" s="62" t="s">
        <v>152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3"/>
      <c r="AS17" s="49">
        <v>435616.59</v>
      </c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76">
        <v>573.33</v>
      </c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49">
        <v>1899.5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5"/>
    </row>
    <row r="18" spans="1:102" s="9" customFormat="1" ht="21.75" customHeight="1">
      <c r="A18" s="42"/>
      <c r="B18" s="42"/>
      <c r="C18" s="42"/>
      <c r="D18" s="42"/>
      <c r="E18" s="42"/>
      <c r="F18" s="42"/>
      <c r="G18" s="42"/>
      <c r="H18" s="42"/>
      <c r="I18" s="62" t="s">
        <v>153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3"/>
      <c r="AS18" s="140">
        <v>305659.87</v>
      </c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1">
        <v>1024.67</v>
      </c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0">
        <v>665.21</v>
      </c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2"/>
    </row>
    <row r="19" spans="1:102" s="9" customFormat="1" ht="21.75" customHeight="1">
      <c r="A19" s="42"/>
      <c r="B19" s="42"/>
      <c r="C19" s="42"/>
      <c r="D19" s="42"/>
      <c r="E19" s="42"/>
      <c r="F19" s="42"/>
      <c r="G19" s="42"/>
      <c r="H19" s="42"/>
      <c r="I19" s="62" t="s">
        <v>154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140">
        <v>365275.97</v>
      </c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1">
        <v>2253.67</v>
      </c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0">
        <v>703.43</v>
      </c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2"/>
    </row>
    <row r="20" spans="1:102" s="9" customFormat="1" ht="23.25" customHeight="1">
      <c r="A20" s="42"/>
      <c r="B20" s="42"/>
      <c r="C20" s="42"/>
      <c r="D20" s="42"/>
      <c r="E20" s="42"/>
      <c r="F20" s="42"/>
      <c r="G20" s="42"/>
      <c r="H20" s="42"/>
      <c r="I20" s="62" t="s">
        <v>21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  <c r="AS20" s="49" t="s">
        <v>155</v>
      </c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8" t="s">
        <v>150</v>
      </c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9" t="s">
        <v>150</v>
      </c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5"/>
    </row>
    <row r="21" spans="1:102" s="9" customFormat="1" ht="65.25" customHeight="1">
      <c r="A21" s="42"/>
      <c r="B21" s="42"/>
      <c r="C21" s="42"/>
      <c r="D21" s="42"/>
      <c r="E21" s="42"/>
      <c r="F21" s="42"/>
      <c r="G21" s="42"/>
      <c r="H21" s="42"/>
      <c r="I21" s="62" t="s">
        <v>25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5"/>
    </row>
    <row r="22" spans="1:102" s="9" customFormat="1" ht="46.5" customHeight="1">
      <c r="A22" s="42"/>
      <c r="B22" s="42"/>
      <c r="C22" s="42"/>
      <c r="D22" s="42"/>
      <c r="E22" s="42"/>
      <c r="F22" s="42"/>
      <c r="G22" s="42"/>
      <c r="H22" s="42"/>
      <c r="I22" s="82" t="s">
        <v>186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5"/>
    </row>
    <row r="23" spans="1:102" s="9" customFormat="1" ht="24" customHeight="1">
      <c r="A23" s="42"/>
      <c r="B23" s="42"/>
      <c r="C23" s="42"/>
      <c r="D23" s="42"/>
      <c r="E23" s="42"/>
      <c r="F23" s="42"/>
      <c r="G23" s="42"/>
      <c r="H23" s="42"/>
      <c r="I23" s="43" t="s">
        <v>156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45">
        <v>61022.29</v>
      </c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7"/>
      <c r="BM23" s="48">
        <v>22.25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9">
        <f>AS23/BM23</f>
        <v>2742.574831460674</v>
      </c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5"/>
    </row>
    <row r="24" spans="1:102" s="9" customFormat="1" ht="22.5" customHeight="1">
      <c r="A24" s="42"/>
      <c r="B24" s="42"/>
      <c r="C24" s="42"/>
      <c r="D24" s="42"/>
      <c r="E24" s="42"/>
      <c r="F24" s="42"/>
      <c r="G24" s="42"/>
      <c r="H24" s="42"/>
      <c r="I24" s="43" t="s">
        <v>157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4"/>
      <c r="AS24" s="45">
        <v>63679.91</v>
      </c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7"/>
      <c r="BM24" s="48">
        <v>35.6</v>
      </c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9">
        <f aca="true" t="shared" si="0" ref="CG24:CG29">AS24/BM24</f>
        <v>1788.7615168539326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5"/>
    </row>
    <row r="25" spans="1:102" s="9" customFormat="1" ht="20.25" customHeight="1">
      <c r="A25" s="42"/>
      <c r="B25" s="42"/>
      <c r="C25" s="42"/>
      <c r="D25" s="42"/>
      <c r="E25" s="42"/>
      <c r="F25" s="42"/>
      <c r="G25" s="42"/>
      <c r="H25" s="42"/>
      <c r="I25" s="43" t="s">
        <v>158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45">
        <v>63679.91</v>
      </c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BM25" s="48">
        <v>56.07</v>
      </c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9">
        <f t="shared" si="0"/>
        <v>1135.7215980024969</v>
      </c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5"/>
    </row>
    <row r="26" spans="1:102" s="9" customFormat="1" ht="20.25" customHeight="1">
      <c r="A26" s="42"/>
      <c r="B26" s="42"/>
      <c r="C26" s="42"/>
      <c r="D26" s="42"/>
      <c r="E26" s="42"/>
      <c r="F26" s="42"/>
      <c r="G26" s="42"/>
      <c r="H26" s="42"/>
      <c r="I26" s="43" t="s">
        <v>159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4"/>
      <c r="AS26" s="45">
        <v>74354.53</v>
      </c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BM26" s="48">
        <v>89</v>
      </c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9">
        <f t="shared" si="0"/>
        <v>835.4441573033707</v>
      </c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5"/>
    </row>
    <row r="27" spans="1:102" s="9" customFormat="1" ht="21.75" customHeight="1">
      <c r="A27" s="42"/>
      <c r="B27" s="42"/>
      <c r="C27" s="42"/>
      <c r="D27" s="42"/>
      <c r="E27" s="42"/>
      <c r="F27" s="42"/>
      <c r="G27" s="42"/>
      <c r="H27" s="42"/>
      <c r="I27" s="43" t="s">
        <v>160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45">
        <v>80323.41</v>
      </c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  <c r="BM27" s="48">
        <v>142.4</v>
      </c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9">
        <f t="shared" si="0"/>
        <v>564.0688904494382</v>
      </c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5"/>
    </row>
    <row r="28" spans="1:102" s="9" customFormat="1" ht="18.75" customHeight="1">
      <c r="A28" s="42"/>
      <c r="B28" s="42"/>
      <c r="C28" s="42"/>
      <c r="D28" s="42"/>
      <c r="E28" s="42"/>
      <c r="F28" s="42"/>
      <c r="G28" s="42"/>
      <c r="H28" s="42"/>
      <c r="I28" s="43" t="s">
        <v>161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AS28" s="45">
        <v>107140.5</v>
      </c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  <c r="BM28" s="48">
        <v>222.5</v>
      </c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9">
        <f t="shared" si="0"/>
        <v>481.5303370786517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5"/>
    </row>
    <row r="29" spans="1:102" s="9" customFormat="1" ht="19.5" customHeight="1">
      <c r="A29" s="42"/>
      <c r="B29" s="42"/>
      <c r="C29" s="42"/>
      <c r="D29" s="42"/>
      <c r="E29" s="42"/>
      <c r="F29" s="42"/>
      <c r="G29" s="42"/>
      <c r="H29" s="42"/>
      <c r="I29" s="43" t="s">
        <v>162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45">
        <v>137052.73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  <c r="BM29" s="48">
        <v>356</v>
      </c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9">
        <f t="shared" si="0"/>
        <v>384.9795786516854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5"/>
    </row>
    <row r="30" spans="1:102" s="9" customFormat="1" ht="19.5" customHeight="1">
      <c r="A30" s="42"/>
      <c r="B30" s="42"/>
      <c r="C30" s="42"/>
      <c r="D30" s="42"/>
      <c r="E30" s="42"/>
      <c r="F30" s="42"/>
      <c r="G30" s="42"/>
      <c r="H30" s="42"/>
      <c r="I30" s="43" t="s">
        <v>163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AS30" s="45">
        <v>186070.04</v>
      </c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BM30" s="48">
        <v>560.7</v>
      </c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9">
        <f>AS30/BM30</f>
        <v>331.85311218120205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5"/>
    </row>
    <row r="31" spans="1:102" s="9" customFormat="1" ht="19.5" customHeight="1">
      <c r="A31" s="42"/>
      <c r="B31" s="42"/>
      <c r="C31" s="42"/>
      <c r="D31" s="42"/>
      <c r="E31" s="42"/>
      <c r="F31" s="42"/>
      <c r="G31" s="42"/>
      <c r="H31" s="42"/>
      <c r="I31" s="43" t="s">
        <v>164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4"/>
      <c r="AS31" s="45">
        <v>209821.59</v>
      </c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BM31" s="48">
        <v>890</v>
      </c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9">
        <f>AS31/BM31</f>
        <v>235.75459550561797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5"/>
    </row>
    <row r="32" spans="1:102" s="9" customFormat="1" ht="19.5" customHeight="1">
      <c r="A32" s="42"/>
      <c r="B32" s="42"/>
      <c r="C32" s="42"/>
      <c r="D32" s="42"/>
      <c r="E32" s="42"/>
      <c r="F32" s="42"/>
      <c r="G32" s="42"/>
      <c r="H32" s="42"/>
      <c r="I32" s="43" t="s">
        <v>165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  <c r="AS32" s="45">
        <v>356041.13</v>
      </c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BM32" s="48">
        <v>1424</v>
      </c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9">
        <f>AS32/BM32</f>
        <v>250.0288834269663</v>
      </c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5"/>
    </row>
    <row r="33" spans="1:102" s="9" customFormat="1" ht="48.75" customHeight="1">
      <c r="A33" s="42"/>
      <c r="B33" s="42"/>
      <c r="C33" s="42"/>
      <c r="D33" s="42"/>
      <c r="E33" s="42"/>
      <c r="F33" s="42"/>
      <c r="G33" s="42"/>
      <c r="H33" s="42"/>
      <c r="I33" s="62" t="s">
        <v>187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5"/>
    </row>
    <row r="34" spans="1:102" s="9" customFormat="1" ht="17.25" customHeight="1">
      <c r="A34" s="42"/>
      <c r="B34" s="42"/>
      <c r="C34" s="42"/>
      <c r="D34" s="42"/>
      <c r="E34" s="42"/>
      <c r="F34" s="42"/>
      <c r="G34" s="42"/>
      <c r="H34" s="42"/>
      <c r="I34" s="43" t="s">
        <v>156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  <c r="AS34" s="49">
        <v>117243.6</v>
      </c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8">
        <v>44.5</v>
      </c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9">
        <f aca="true" t="shared" si="1" ref="CG34:CG44">AS34/BM34</f>
        <v>2634.6876404494383</v>
      </c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5"/>
    </row>
    <row r="35" spans="1:102" s="9" customFormat="1" ht="16.5" customHeight="1">
      <c r="A35" s="42"/>
      <c r="B35" s="42"/>
      <c r="C35" s="42"/>
      <c r="D35" s="42"/>
      <c r="E35" s="42"/>
      <c r="F35" s="42"/>
      <c r="G35" s="42"/>
      <c r="H35" s="42"/>
      <c r="I35" s="43" t="s">
        <v>157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4"/>
      <c r="AS35" s="49">
        <v>122558.83</v>
      </c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8">
        <v>71.2</v>
      </c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9">
        <f t="shared" si="1"/>
        <v>1721.331882022472</v>
      </c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5"/>
    </row>
    <row r="36" spans="1:102" s="9" customFormat="1" ht="15" customHeight="1">
      <c r="A36" s="42"/>
      <c r="B36" s="42"/>
      <c r="C36" s="42"/>
      <c r="D36" s="42"/>
      <c r="E36" s="42"/>
      <c r="F36" s="42"/>
      <c r="G36" s="42"/>
      <c r="H36" s="42"/>
      <c r="I36" s="43" t="s">
        <v>158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  <c r="AS36" s="49">
        <v>122558.83</v>
      </c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8">
        <v>112.14</v>
      </c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9">
        <f t="shared" si="1"/>
        <v>1092.9091314428392</v>
      </c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5"/>
    </row>
    <row r="37" spans="1:102" s="9" customFormat="1" ht="18.75" customHeight="1">
      <c r="A37" s="42"/>
      <c r="B37" s="42"/>
      <c r="C37" s="42"/>
      <c r="D37" s="42"/>
      <c r="E37" s="42"/>
      <c r="F37" s="42"/>
      <c r="G37" s="42"/>
      <c r="H37" s="42"/>
      <c r="I37" s="43" t="s">
        <v>159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AS37" s="49">
        <v>143908.08</v>
      </c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8">
        <v>178</v>
      </c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9">
        <f t="shared" si="1"/>
        <v>808.4723595505617</v>
      </c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5"/>
    </row>
    <row r="38" spans="1:102" s="9" customFormat="1" ht="18" customHeight="1">
      <c r="A38" s="42"/>
      <c r="B38" s="42"/>
      <c r="C38" s="42"/>
      <c r="D38" s="42"/>
      <c r="E38" s="42"/>
      <c r="F38" s="42"/>
      <c r="G38" s="42"/>
      <c r="H38" s="42"/>
      <c r="I38" s="43" t="s">
        <v>160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49">
        <v>155845.83</v>
      </c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8">
        <v>284.8</v>
      </c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9">
        <f t="shared" si="1"/>
        <v>547.2114817415729</v>
      </c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5"/>
    </row>
    <row r="39" spans="1:102" s="9" customFormat="1" ht="15.75" customHeight="1">
      <c r="A39" s="42"/>
      <c r="B39" s="42"/>
      <c r="C39" s="42"/>
      <c r="D39" s="42"/>
      <c r="E39" s="42"/>
      <c r="F39" s="42"/>
      <c r="G39" s="42"/>
      <c r="H39" s="42"/>
      <c r="I39" s="43" t="s">
        <v>161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AS39" s="49">
        <v>331178.1</v>
      </c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8">
        <v>445</v>
      </c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9">
        <f t="shared" si="1"/>
        <v>744.2204494382022</v>
      </c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5"/>
    </row>
    <row r="40" spans="1:102" s="9" customFormat="1" ht="16.5" customHeight="1">
      <c r="A40" s="42"/>
      <c r="B40" s="42"/>
      <c r="C40" s="42"/>
      <c r="D40" s="42"/>
      <c r="E40" s="42"/>
      <c r="F40" s="42"/>
      <c r="G40" s="42"/>
      <c r="H40" s="42"/>
      <c r="I40" s="43" t="s">
        <v>162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AS40" s="49">
        <v>341402.4</v>
      </c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8">
        <v>712</v>
      </c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9">
        <f t="shared" si="1"/>
        <v>479.4977528089888</v>
      </c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5"/>
    </row>
    <row r="41" spans="1:102" s="9" customFormat="1" ht="15.75" customHeight="1">
      <c r="A41" s="42"/>
      <c r="B41" s="42"/>
      <c r="C41" s="42"/>
      <c r="D41" s="42"/>
      <c r="E41" s="42"/>
      <c r="F41" s="42"/>
      <c r="G41" s="42"/>
      <c r="H41" s="42"/>
      <c r="I41" s="43" t="s">
        <v>163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4"/>
      <c r="AS41" s="49">
        <v>430136.95</v>
      </c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8">
        <v>1121.4</v>
      </c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9">
        <f t="shared" si="1"/>
        <v>383.5713839843053</v>
      </c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5"/>
    </row>
    <row r="42" spans="1:102" s="9" customFormat="1" ht="15.75" customHeight="1">
      <c r="A42" s="42"/>
      <c r="B42" s="42"/>
      <c r="C42" s="42"/>
      <c r="D42" s="42"/>
      <c r="E42" s="42"/>
      <c r="F42" s="42"/>
      <c r="G42" s="42"/>
      <c r="H42" s="42"/>
      <c r="I42" s="43" t="s">
        <v>164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4"/>
      <c r="AS42" s="49">
        <v>463099.48</v>
      </c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8">
        <v>1780</v>
      </c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9">
        <f t="shared" si="1"/>
        <v>260.16824719101123</v>
      </c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5"/>
    </row>
    <row r="43" spans="1:102" s="9" customFormat="1" ht="17.25" customHeight="1">
      <c r="A43" s="42"/>
      <c r="B43" s="42"/>
      <c r="C43" s="42"/>
      <c r="D43" s="42"/>
      <c r="E43" s="42"/>
      <c r="F43" s="42"/>
      <c r="G43" s="42"/>
      <c r="H43" s="42"/>
      <c r="I43" s="43" t="s">
        <v>168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4"/>
      <c r="AS43" s="49">
        <v>647717.47</v>
      </c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8">
        <v>2225</v>
      </c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9">
        <f>AS43/BM43</f>
        <v>291.10897528089885</v>
      </c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5"/>
    </row>
    <row r="44" spans="1:102" s="9" customFormat="1" ht="15" customHeight="1">
      <c r="A44" s="42"/>
      <c r="B44" s="42"/>
      <c r="C44" s="42"/>
      <c r="D44" s="42"/>
      <c r="E44" s="42"/>
      <c r="F44" s="42"/>
      <c r="G44" s="42"/>
      <c r="H44" s="42"/>
      <c r="I44" s="43" t="s">
        <v>165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4"/>
      <c r="AS44" s="49">
        <v>682751.43</v>
      </c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8">
        <v>2848</v>
      </c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9">
        <f t="shared" si="1"/>
        <v>239.73013693820226</v>
      </c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5"/>
    </row>
    <row r="45" spans="1:102" s="9" customFormat="1" ht="51" customHeight="1">
      <c r="A45" s="42"/>
      <c r="B45" s="42"/>
      <c r="C45" s="42"/>
      <c r="D45" s="42"/>
      <c r="E45" s="42"/>
      <c r="F45" s="42"/>
      <c r="G45" s="42"/>
      <c r="H45" s="42"/>
      <c r="I45" s="43" t="s">
        <v>169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4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5"/>
    </row>
    <row r="46" spans="1:102" s="9" customFormat="1" ht="18.75" customHeight="1">
      <c r="A46" s="42"/>
      <c r="B46" s="42"/>
      <c r="C46" s="42"/>
      <c r="D46" s="42"/>
      <c r="E46" s="42"/>
      <c r="F46" s="42"/>
      <c r="G46" s="42"/>
      <c r="H46" s="42"/>
      <c r="I46" s="43" t="s">
        <v>161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4"/>
      <c r="AS46" s="49">
        <v>422641.98</v>
      </c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8">
        <v>445</v>
      </c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9">
        <f aca="true" t="shared" si="2" ref="CG46:CG51">AS46/BM46</f>
        <v>949.7572584269662</v>
      </c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5"/>
    </row>
    <row r="47" spans="1:102" s="9" customFormat="1" ht="18" customHeight="1">
      <c r="A47" s="42"/>
      <c r="B47" s="42"/>
      <c r="C47" s="42"/>
      <c r="D47" s="42"/>
      <c r="E47" s="42"/>
      <c r="F47" s="42"/>
      <c r="G47" s="42"/>
      <c r="H47" s="42"/>
      <c r="I47" s="43" t="s">
        <v>162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4"/>
      <c r="AS47" s="49">
        <v>437975.52</v>
      </c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8">
        <v>712</v>
      </c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9">
        <f t="shared" si="2"/>
        <v>615.1341573033708</v>
      </c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5"/>
    </row>
    <row r="48" spans="1:102" s="9" customFormat="1" ht="18" customHeight="1">
      <c r="A48" s="42"/>
      <c r="B48" s="42"/>
      <c r="C48" s="42"/>
      <c r="D48" s="42"/>
      <c r="E48" s="42"/>
      <c r="F48" s="42"/>
      <c r="G48" s="42"/>
      <c r="H48" s="42"/>
      <c r="I48" s="43" t="s">
        <v>163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4"/>
      <c r="AS48" s="49">
        <v>480650.46</v>
      </c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8">
        <v>1121.4</v>
      </c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9">
        <f t="shared" si="2"/>
        <v>428.6164258962012</v>
      </c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5"/>
    </row>
    <row r="49" spans="1:102" s="9" customFormat="1" ht="17.25" customHeight="1">
      <c r="A49" s="42"/>
      <c r="B49" s="42"/>
      <c r="C49" s="42"/>
      <c r="D49" s="42"/>
      <c r="E49" s="42"/>
      <c r="F49" s="42"/>
      <c r="G49" s="42"/>
      <c r="H49" s="42"/>
      <c r="I49" s="43" t="s">
        <v>164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/>
      <c r="AS49" s="49">
        <v>955565.12</v>
      </c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8">
        <v>1780</v>
      </c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9">
        <f t="shared" si="2"/>
        <v>536.8343370786516</v>
      </c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5"/>
    </row>
    <row r="50" spans="1:102" s="9" customFormat="1" ht="17.25" customHeight="1">
      <c r="A50" s="42"/>
      <c r="B50" s="42"/>
      <c r="C50" s="42"/>
      <c r="D50" s="42"/>
      <c r="E50" s="42"/>
      <c r="F50" s="42"/>
      <c r="G50" s="42"/>
      <c r="H50" s="42"/>
      <c r="I50" s="43" t="s">
        <v>188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4"/>
      <c r="AS50" s="49">
        <v>1051556.65</v>
      </c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8">
        <v>2225</v>
      </c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9">
        <f t="shared" si="2"/>
        <v>472.6097303370786</v>
      </c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5"/>
    </row>
    <row r="51" spans="1:102" s="9" customFormat="1" ht="17.25" customHeight="1">
      <c r="A51" s="42"/>
      <c r="B51" s="42"/>
      <c r="C51" s="42"/>
      <c r="D51" s="42"/>
      <c r="E51" s="42"/>
      <c r="F51" s="42"/>
      <c r="G51" s="42"/>
      <c r="H51" s="42"/>
      <c r="I51" s="43" t="s">
        <v>165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4"/>
      <c r="AS51" s="49">
        <v>1140044.39</v>
      </c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8">
        <v>2848</v>
      </c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9">
        <f t="shared" si="2"/>
        <v>400.29648525280896</v>
      </c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5"/>
    </row>
    <row r="52" spans="1:102" s="9" customFormat="1" ht="46.5" customHeight="1">
      <c r="A52" s="64"/>
      <c r="B52" s="64"/>
      <c r="C52" s="64"/>
      <c r="D52" s="64"/>
      <c r="E52" s="64"/>
      <c r="F52" s="64"/>
      <c r="G52" s="64"/>
      <c r="H52" s="64"/>
      <c r="I52" s="65" t="s">
        <v>28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6"/>
      <c r="AS52" s="67" t="s">
        <v>150</v>
      </c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8" t="s">
        <v>150</v>
      </c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7" t="s">
        <v>150</v>
      </c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79"/>
    </row>
    <row r="53" spans="1:102" s="9" customFormat="1" ht="49.5" customHeight="1">
      <c r="A53" s="52" t="s">
        <v>8</v>
      </c>
      <c r="B53" s="52"/>
      <c r="C53" s="52"/>
      <c r="D53" s="52"/>
      <c r="E53" s="52"/>
      <c r="F53" s="52"/>
      <c r="G53" s="52"/>
      <c r="H53" s="52"/>
      <c r="I53" s="53" t="s">
        <v>26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4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6"/>
    </row>
    <row r="54" spans="1:102" s="9" customFormat="1" ht="19.5" customHeight="1">
      <c r="A54" s="42"/>
      <c r="B54" s="42"/>
      <c r="C54" s="42"/>
      <c r="D54" s="42"/>
      <c r="E54" s="42"/>
      <c r="F54" s="42"/>
      <c r="G54" s="42"/>
      <c r="H54" s="42"/>
      <c r="I54" s="62" t="s">
        <v>18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3"/>
      <c r="AS54" s="49">
        <v>7869504.85</v>
      </c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8">
        <v>18000</v>
      </c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9">
        <f>AS54/BM54</f>
        <v>437.1947138888889</v>
      </c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5"/>
    </row>
    <row r="55" spans="1:102" s="9" customFormat="1" ht="19.5" customHeight="1">
      <c r="A55" s="64"/>
      <c r="B55" s="64"/>
      <c r="C55" s="64"/>
      <c r="D55" s="64"/>
      <c r="E55" s="64"/>
      <c r="F55" s="64"/>
      <c r="G55" s="64"/>
      <c r="H55" s="64"/>
      <c r="I55" s="65" t="s">
        <v>19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6"/>
      <c r="AS55" s="67">
        <v>46110.38</v>
      </c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8">
        <v>137</v>
      </c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49">
        <f>AS55/BM55</f>
        <v>336.5721167883211</v>
      </c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5"/>
    </row>
    <row r="56" spans="1:102" s="9" customFormat="1" ht="80.25" customHeight="1">
      <c r="A56" s="52" t="s">
        <v>9</v>
      </c>
      <c r="B56" s="52"/>
      <c r="C56" s="52"/>
      <c r="D56" s="52"/>
      <c r="E56" s="52"/>
      <c r="F56" s="52"/>
      <c r="G56" s="52"/>
      <c r="H56" s="52"/>
      <c r="I56" s="53" t="s">
        <v>22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4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6"/>
    </row>
    <row r="57" spans="1:102" s="9" customFormat="1" ht="19.5" customHeight="1">
      <c r="A57" s="42"/>
      <c r="B57" s="42"/>
      <c r="C57" s="42"/>
      <c r="D57" s="42"/>
      <c r="E57" s="42"/>
      <c r="F57" s="42"/>
      <c r="G57" s="42"/>
      <c r="H57" s="42"/>
      <c r="I57" s="62" t="s">
        <v>18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3"/>
      <c r="AS57" s="49">
        <v>7170712.63</v>
      </c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8">
        <v>18000</v>
      </c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9">
        <f>AS57/BM57</f>
        <v>398.37292388888886</v>
      </c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5"/>
    </row>
    <row r="58" spans="1:102" s="9" customFormat="1" ht="19.5" customHeight="1">
      <c r="A58" s="64"/>
      <c r="B58" s="64"/>
      <c r="C58" s="64"/>
      <c r="D58" s="64"/>
      <c r="E58" s="64"/>
      <c r="F58" s="64"/>
      <c r="G58" s="64"/>
      <c r="H58" s="64"/>
      <c r="I58" s="65" t="s">
        <v>19</v>
      </c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6"/>
      <c r="AS58" s="67">
        <v>42015.89</v>
      </c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8">
        <v>137</v>
      </c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49">
        <f>AS58/BM58</f>
        <v>306.6853284671533</v>
      </c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5"/>
    </row>
    <row r="59" spans="1:102" s="9" customFormat="1" ht="142.5" customHeight="1">
      <c r="A59" s="52" t="s">
        <v>10</v>
      </c>
      <c r="B59" s="52"/>
      <c r="C59" s="52"/>
      <c r="D59" s="52"/>
      <c r="E59" s="52"/>
      <c r="F59" s="52"/>
      <c r="G59" s="52"/>
      <c r="H59" s="52"/>
      <c r="I59" s="53" t="s">
        <v>27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4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6"/>
    </row>
    <row r="60" spans="1:102" s="9" customFormat="1" ht="19.5" customHeight="1">
      <c r="A60" s="42"/>
      <c r="B60" s="42"/>
      <c r="C60" s="42"/>
      <c r="D60" s="42"/>
      <c r="E60" s="42"/>
      <c r="F60" s="42"/>
      <c r="G60" s="42"/>
      <c r="H60" s="42"/>
      <c r="I60" s="62" t="s">
        <v>18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3"/>
      <c r="AS60" s="49">
        <v>6337063.29</v>
      </c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8">
        <v>18000</v>
      </c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9">
        <f>AS60/BM60</f>
        <v>352.0590716666667</v>
      </c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5"/>
    </row>
    <row r="61" spans="1:102" s="9" customFormat="1" ht="19.5" customHeight="1">
      <c r="A61" s="64"/>
      <c r="B61" s="64"/>
      <c r="C61" s="64"/>
      <c r="D61" s="64"/>
      <c r="E61" s="64"/>
      <c r="F61" s="64"/>
      <c r="G61" s="64"/>
      <c r="H61" s="64"/>
      <c r="I61" s="65" t="s">
        <v>19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6"/>
      <c r="AS61" s="67">
        <v>37131.23</v>
      </c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8">
        <v>137</v>
      </c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49">
        <f>AS61/BM61</f>
        <v>271.03087591240876</v>
      </c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5"/>
    </row>
    <row r="62" ht="4.5" customHeight="1"/>
    <row r="63" spans="1:102" ht="27.75" customHeight="1">
      <c r="A63" s="77" t="s">
        <v>11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</row>
    <row r="64" ht="3" customHeight="1"/>
    <row r="65" spans="3:102" s="1" customFormat="1" ht="81" customHeight="1">
      <c r="C65" s="84" t="s">
        <v>174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</row>
    <row r="66" spans="3:102" s="1" customFormat="1" ht="51" customHeight="1">
      <c r="C66" s="80" t="s">
        <v>183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</row>
    <row r="68" spans="2:102" s="35" customFormat="1" ht="15">
      <c r="B68" s="81" t="s">
        <v>175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</row>
    <row r="69" s="35" customFormat="1" ht="13.5"/>
    <row r="70" s="35" customFormat="1" ht="13.5">
      <c r="A70" s="35" t="s">
        <v>166</v>
      </c>
    </row>
    <row r="71" s="35" customFormat="1" ht="13.5">
      <c r="A71" s="35" t="s">
        <v>167</v>
      </c>
    </row>
  </sheetData>
  <sheetProtection/>
  <mergeCells count="266">
    <mergeCell ref="CG51:CX51"/>
    <mergeCell ref="C66:CX66"/>
    <mergeCell ref="B68:CX68"/>
    <mergeCell ref="A22:H22"/>
    <mergeCell ref="I22:AR22"/>
    <mergeCell ref="AS22:BL22"/>
    <mergeCell ref="BM22:CF22"/>
    <mergeCell ref="CG22:CX22"/>
    <mergeCell ref="C65:CX65"/>
    <mergeCell ref="A50:H50"/>
    <mergeCell ref="I50:AR50"/>
    <mergeCell ref="A51:H51"/>
    <mergeCell ref="I51:AR51"/>
    <mergeCell ref="AS51:BL51"/>
    <mergeCell ref="BM51:CF51"/>
    <mergeCell ref="AS47:BL47"/>
    <mergeCell ref="BM47:CF47"/>
    <mergeCell ref="CG47:CX47"/>
    <mergeCell ref="A48:H48"/>
    <mergeCell ref="I48:AR48"/>
    <mergeCell ref="A49:H49"/>
    <mergeCell ref="I49:AR49"/>
    <mergeCell ref="AS49:BL49"/>
    <mergeCell ref="BM49:CF49"/>
    <mergeCell ref="CG49:CX49"/>
    <mergeCell ref="AS48:BL48"/>
    <mergeCell ref="BM48:CF48"/>
    <mergeCell ref="CG48:CX48"/>
    <mergeCell ref="A46:H46"/>
    <mergeCell ref="I46:AR46"/>
    <mergeCell ref="AS50:BL50"/>
    <mergeCell ref="BM50:CF50"/>
    <mergeCell ref="CG50:CX50"/>
    <mergeCell ref="A47:H47"/>
    <mergeCell ref="I47:AR47"/>
    <mergeCell ref="AS46:BL46"/>
    <mergeCell ref="BM46:CF46"/>
    <mergeCell ref="CG46:CX46"/>
    <mergeCell ref="A42:H42"/>
    <mergeCell ref="I42:AR42"/>
    <mergeCell ref="AS42:BL42"/>
    <mergeCell ref="BM42:CF42"/>
    <mergeCell ref="CG42:CX42"/>
    <mergeCell ref="A44:H44"/>
    <mergeCell ref="I44:AR44"/>
    <mergeCell ref="AS44:BL44"/>
    <mergeCell ref="BM44:CF44"/>
    <mergeCell ref="CG44:CX44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  <mergeCell ref="CG41:CX41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37:CX37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5:CX35"/>
    <mergeCell ref="A29:H29"/>
    <mergeCell ref="I29:AR29"/>
    <mergeCell ref="AS29:BL29"/>
    <mergeCell ref="BM29:CF29"/>
    <mergeCell ref="CG29:CX29"/>
    <mergeCell ref="A33:H33"/>
    <mergeCell ref="I33:AR33"/>
    <mergeCell ref="AS33:BL33"/>
    <mergeCell ref="BM33:CF33"/>
    <mergeCell ref="CG33:CX33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I18:AR18"/>
    <mergeCell ref="AS18:BL18"/>
    <mergeCell ref="BM18:CF18"/>
    <mergeCell ref="CG18:CX18"/>
    <mergeCell ref="CG17:CX17"/>
    <mergeCell ref="CG20:CX20"/>
    <mergeCell ref="CG55:CX55"/>
    <mergeCell ref="A54:H54"/>
    <mergeCell ref="I54:AR54"/>
    <mergeCell ref="AS54:BL54"/>
    <mergeCell ref="BM54:CF54"/>
    <mergeCell ref="CG24:CX24"/>
    <mergeCell ref="BM24:CF24"/>
    <mergeCell ref="CG28:CX28"/>
    <mergeCell ref="A25:H25"/>
    <mergeCell ref="I25:AR25"/>
    <mergeCell ref="CG61:CX61"/>
    <mergeCell ref="A61:H61"/>
    <mergeCell ref="I61:AR61"/>
    <mergeCell ref="AS61:BL61"/>
    <mergeCell ref="BM61:CF61"/>
    <mergeCell ref="CG54:CX54"/>
    <mergeCell ref="A55:H55"/>
    <mergeCell ref="I55:AR55"/>
    <mergeCell ref="AS55:BL55"/>
    <mergeCell ref="BM55:CF55"/>
    <mergeCell ref="CG59:CX59"/>
    <mergeCell ref="A60:H60"/>
    <mergeCell ref="AS60:BL60"/>
    <mergeCell ref="BM60:CF60"/>
    <mergeCell ref="CG60:CX60"/>
    <mergeCell ref="A59:H59"/>
    <mergeCell ref="I59:AR59"/>
    <mergeCell ref="AS59:BL59"/>
    <mergeCell ref="BM59:CF59"/>
    <mergeCell ref="I60:AR60"/>
    <mergeCell ref="CG57:CX57"/>
    <mergeCell ref="A58:H58"/>
    <mergeCell ref="I58:AR58"/>
    <mergeCell ref="AS58:BL58"/>
    <mergeCell ref="BM58:CF58"/>
    <mergeCell ref="CG58:CX58"/>
    <mergeCell ref="A57:H57"/>
    <mergeCell ref="I57:AR57"/>
    <mergeCell ref="AS57:BL57"/>
    <mergeCell ref="BM57:CF57"/>
    <mergeCell ref="CG56:CX56"/>
    <mergeCell ref="CG53:CX53"/>
    <mergeCell ref="A53:H53"/>
    <mergeCell ref="I53:AR53"/>
    <mergeCell ref="AS53:BL53"/>
    <mergeCell ref="BM53:CF53"/>
    <mergeCell ref="A56:H56"/>
    <mergeCell ref="I56:AR56"/>
    <mergeCell ref="AS56:BL56"/>
    <mergeCell ref="BM56:CF56"/>
    <mergeCell ref="A21:H21"/>
    <mergeCell ref="I21:AR21"/>
    <mergeCell ref="AS21:BL21"/>
    <mergeCell ref="BM21:CF21"/>
    <mergeCell ref="CG21:CX21"/>
    <mergeCell ref="A16:H16"/>
    <mergeCell ref="I16:AR16"/>
    <mergeCell ref="AS16:BL16"/>
    <mergeCell ref="BM16:CF16"/>
    <mergeCell ref="CG16:CX16"/>
    <mergeCell ref="A20:H20"/>
    <mergeCell ref="I20:AR20"/>
    <mergeCell ref="AS20:BL20"/>
    <mergeCell ref="BM20:CF20"/>
    <mergeCell ref="A63:CX63"/>
    <mergeCell ref="A52:H52"/>
    <mergeCell ref="I52:AR52"/>
    <mergeCell ref="AS52:BL52"/>
    <mergeCell ref="BM52:CF52"/>
    <mergeCell ref="CG52:CX52"/>
    <mergeCell ref="A19:H19"/>
    <mergeCell ref="I19:AR19"/>
    <mergeCell ref="AS19:BL19"/>
    <mergeCell ref="BM19:CF19"/>
    <mergeCell ref="CG19:CX19"/>
    <mergeCell ref="A17:H17"/>
    <mergeCell ref="I17:AR17"/>
    <mergeCell ref="AS17:BL17"/>
    <mergeCell ref="BM17:CF17"/>
    <mergeCell ref="A18:H18"/>
    <mergeCell ref="A14:H14"/>
    <mergeCell ref="I14:AR14"/>
    <mergeCell ref="AS14:BL14"/>
    <mergeCell ref="BM14:CF14"/>
    <mergeCell ref="CG14:CX14"/>
    <mergeCell ref="I15:AR15"/>
    <mergeCell ref="AS15:BL15"/>
    <mergeCell ref="BM15:CF15"/>
    <mergeCell ref="CG15:CX15"/>
    <mergeCell ref="A15:H15"/>
    <mergeCell ref="CG13:CX13"/>
    <mergeCell ref="A12:H12"/>
    <mergeCell ref="I12:AR12"/>
    <mergeCell ref="AS12:BL12"/>
    <mergeCell ref="BM12:CF12"/>
    <mergeCell ref="A13:H13"/>
    <mergeCell ref="I13:AR13"/>
    <mergeCell ref="AS13:BL13"/>
    <mergeCell ref="BM13:CF13"/>
    <mergeCell ref="BM11:CF11"/>
    <mergeCell ref="CG11:CX11"/>
    <mergeCell ref="A10:AR10"/>
    <mergeCell ref="AS10:BL10"/>
    <mergeCell ref="A8:CX8"/>
    <mergeCell ref="CG12:CX12"/>
    <mergeCell ref="BM10:CF10"/>
    <mergeCell ref="CG10:CX10"/>
    <mergeCell ref="A45:H45"/>
    <mergeCell ref="I45:AR45"/>
    <mergeCell ref="AS45:BL45"/>
    <mergeCell ref="BM45:CF45"/>
    <mergeCell ref="CG45:CX45"/>
    <mergeCell ref="BN2:CX2"/>
    <mergeCell ref="A7:CX7"/>
    <mergeCell ref="A11:H11"/>
    <mergeCell ref="I11:AR11"/>
    <mergeCell ref="AS11:BL11"/>
    <mergeCell ref="A31:H31"/>
    <mergeCell ref="I31:AR31"/>
    <mergeCell ref="AS31:BL31"/>
    <mergeCell ref="BM31:CF31"/>
    <mergeCell ref="CG31:CX31"/>
    <mergeCell ref="A43:H43"/>
    <mergeCell ref="I43:AR43"/>
    <mergeCell ref="AS43:BL43"/>
    <mergeCell ref="BM43:CF43"/>
    <mergeCell ref="CG43:CX43"/>
    <mergeCell ref="A32:H32"/>
    <mergeCell ref="I32:AR32"/>
    <mergeCell ref="AS32:BL32"/>
    <mergeCell ref="BM32:CF32"/>
    <mergeCell ref="CG32:CX32"/>
    <mergeCell ref="A30:H30"/>
    <mergeCell ref="I30:AR30"/>
    <mergeCell ref="AS30:BL30"/>
    <mergeCell ref="BM30:CF30"/>
    <mergeCell ref="CG30:CX30"/>
  </mergeCells>
  <printOptions/>
  <pageMargins left="0.7874015748031497" right="0.7086614173228347" top="0.5905511811023623" bottom="0.3937007874015748" header="0.1968503937007874" footer="0.1968503937007874"/>
  <pageSetup fitToHeight="2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37">
      <selection activeCell="C38" sqref="C38"/>
    </sheetView>
  </sheetViews>
  <sheetFormatPr defaultColWidth="9.00390625" defaultRowHeight="12.75"/>
  <cols>
    <col min="2" max="2" width="64.50390625" style="0" customWidth="1"/>
    <col min="3" max="3" width="18.375" style="0" customWidth="1"/>
    <col min="4" max="4" width="17.875" style="0" customWidth="1"/>
  </cols>
  <sheetData>
    <row r="1" ht="12.75">
      <c r="D1" s="24" t="s">
        <v>87</v>
      </c>
    </row>
    <row r="2" ht="12.75">
      <c r="D2" s="24" t="s">
        <v>88</v>
      </c>
    </row>
    <row r="3" ht="12.75">
      <c r="D3" s="24" t="s">
        <v>89</v>
      </c>
    </row>
    <row r="4" ht="12.75">
      <c r="D4" s="24" t="s">
        <v>90</v>
      </c>
    </row>
    <row r="6" ht="18">
      <c r="B6" s="10" t="s">
        <v>29</v>
      </c>
    </row>
    <row r="7" ht="18">
      <c r="B7" s="10" t="s">
        <v>30</v>
      </c>
    </row>
    <row r="8" ht="40.5" customHeight="1">
      <c r="B8" s="11" t="s">
        <v>176</v>
      </c>
    </row>
    <row r="9" ht="18">
      <c r="B9" s="10"/>
    </row>
    <row r="10" spans="1:4" s="13" customFormat="1" ht="63.75" customHeight="1">
      <c r="A10" s="12" t="s">
        <v>31</v>
      </c>
      <c r="B10" s="12" t="s">
        <v>32</v>
      </c>
      <c r="C10" s="12" t="s">
        <v>33</v>
      </c>
      <c r="D10" s="12" t="s">
        <v>34</v>
      </c>
    </row>
    <row r="11" spans="1:4" ht="20.25" customHeight="1">
      <c r="A11" s="14"/>
      <c r="B11" s="15"/>
      <c r="C11" s="15" t="s">
        <v>177</v>
      </c>
      <c r="D11" s="16" t="s">
        <v>178</v>
      </c>
    </row>
    <row r="12" spans="1:4" ht="25.5" customHeight="1">
      <c r="A12" s="15">
        <v>1</v>
      </c>
      <c r="B12" s="15">
        <v>2</v>
      </c>
      <c r="C12" s="15">
        <v>3</v>
      </c>
      <c r="D12" s="15">
        <v>4</v>
      </c>
    </row>
    <row r="13" spans="1:4" ht="33" customHeight="1">
      <c r="A13" s="17" t="s">
        <v>35</v>
      </c>
      <c r="B13" s="17" t="s">
        <v>36</v>
      </c>
      <c r="C13" s="37">
        <f>C14+C15+C16+C17+C18+C19</f>
        <v>15549.074999999999</v>
      </c>
      <c r="D13" s="37">
        <f>D14+D15+D16+D17+D18+D19</f>
        <v>31595.406044999996</v>
      </c>
    </row>
    <row r="14" spans="1:4" ht="25.5" customHeight="1">
      <c r="A14" s="34" t="s">
        <v>37</v>
      </c>
      <c r="B14" s="34" t="s">
        <v>38</v>
      </c>
      <c r="C14" s="36">
        <v>437.7</v>
      </c>
      <c r="D14" s="36">
        <v>685.9195629999999</v>
      </c>
    </row>
    <row r="15" spans="1:4" ht="25.5" customHeight="1">
      <c r="A15" s="34" t="s">
        <v>39</v>
      </c>
      <c r="B15" s="34" t="s">
        <v>40</v>
      </c>
      <c r="C15" s="36">
        <v>126.66</v>
      </c>
      <c r="D15" s="36">
        <v>3650.4269899999995</v>
      </c>
    </row>
    <row r="16" spans="1:4" ht="25.5" customHeight="1">
      <c r="A16" s="34" t="s">
        <v>41</v>
      </c>
      <c r="B16" s="34" t="s">
        <v>42</v>
      </c>
      <c r="C16" s="36">
        <v>41.5</v>
      </c>
      <c r="D16" s="36">
        <v>141.97316</v>
      </c>
    </row>
    <row r="17" spans="1:4" ht="25.5" customHeight="1">
      <c r="A17" s="34" t="s">
        <v>43</v>
      </c>
      <c r="B17" s="34" t="s">
        <v>44</v>
      </c>
      <c r="C17" s="36">
        <v>13279.47</v>
      </c>
      <c r="D17" s="36">
        <v>20795.311053999998</v>
      </c>
    </row>
    <row r="18" spans="1:4" ht="25.5" customHeight="1">
      <c r="A18" s="34" t="s">
        <v>45</v>
      </c>
      <c r="B18" s="34" t="s">
        <v>46</v>
      </c>
      <c r="C18" s="36">
        <v>955.14</v>
      </c>
      <c r="D18" s="36">
        <v>6321.775277999999</v>
      </c>
    </row>
    <row r="19" spans="1:4" ht="25.5" customHeight="1">
      <c r="A19" s="17" t="s">
        <v>47</v>
      </c>
      <c r="B19" s="17" t="s">
        <v>48</v>
      </c>
      <c r="C19" s="37">
        <f>SUM(C20:C22)+C29</f>
        <v>708.605</v>
      </c>
      <c r="D19" s="37">
        <f>SUM(D20:D22)+D29</f>
        <v>0</v>
      </c>
    </row>
    <row r="20" spans="1:4" ht="25.5" customHeight="1">
      <c r="A20" s="34" t="s">
        <v>49</v>
      </c>
      <c r="B20" s="18" t="s">
        <v>50</v>
      </c>
      <c r="C20" s="36">
        <v>513.07</v>
      </c>
      <c r="D20" s="36"/>
    </row>
    <row r="21" spans="1:4" ht="37.5" customHeight="1">
      <c r="A21" s="34" t="s">
        <v>51</v>
      </c>
      <c r="B21" s="18" t="s">
        <v>52</v>
      </c>
      <c r="C21" s="36"/>
      <c r="D21" s="36"/>
    </row>
    <row r="22" spans="1:4" ht="25.5" customHeight="1">
      <c r="A22" s="34" t="s">
        <v>53</v>
      </c>
      <c r="B22" s="18" t="s">
        <v>54</v>
      </c>
      <c r="C22" s="36">
        <f>SUM(C23:C28)</f>
        <v>195.535</v>
      </c>
      <c r="D22" s="36">
        <f>SUM(D23:D28)</f>
        <v>0</v>
      </c>
    </row>
    <row r="23" spans="1:4" ht="25.5" customHeight="1">
      <c r="A23" s="34" t="s">
        <v>55</v>
      </c>
      <c r="B23" s="19" t="s">
        <v>56</v>
      </c>
      <c r="C23" s="36"/>
      <c r="D23" s="36"/>
    </row>
    <row r="24" spans="1:4" ht="25.5" customHeight="1">
      <c r="A24" s="34" t="s">
        <v>57</v>
      </c>
      <c r="B24" s="19" t="s">
        <v>58</v>
      </c>
      <c r="C24" s="36"/>
      <c r="D24" s="36"/>
    </row>
    <row r="25" spans="1:4" ht="25.5" customHeight="1">
      <c r="A25" s="85" t="s">
        <v>59</v>
      </c>
      <c r="B25" s="19" t="s">
        <v>60</v>
      </c>
      <c r="C25" s="36"/>
      <c r="D25" s="36"/>
    </row>
    <row r="26" spans="1:4" ht="25.5" customHeight="1">
      <c r="A26" s="85"/>
      <c r="B26" s="19" t="s">
        <v>61</v>
      </c>
      <c r="C26" s="36"/>
      <c r="D26" s="36"/>
    </row>
    <row r="27" spans="1:4" ht="25.5" customHeight="1">
      <c r="A27" s="34" t="s">
        <v>62</v>
      </c>
      <c r="B27" s="19" t="s">
        <v>170</v>
      </c>
      <c r="C27" s="36"/>
      <c r="D27" s="36"/>
    </row>
    <row r="28" spans="1:4" ht="32.25" customHeight="1">
      <c r="A28" s="34" t="s">
        <v>63</v>
      </c>
      <c r="B28" s="19" t="s">
        <v>64</v>
      </c>
      <c r="C28" s="36">
        <f>84.41+111.125</f>
        <v>195.535</v>
      </c>
      <c r="D28" s="36"/>
    </row>
    <row r="29" spans="1:4" ht="25.5" customHeight="1">
      <c r="A29" s="34" t="s">
        <v>47</v>
      </c>
      <c r="B29" s="34" t="s">
        <v>65</v>
      </c>
      <c r="C29" s="36">
        <f>SUM(C30:C35)</f>
        <v>0</v>
      </c>
      <c r="D29" s="36">
        <f>SUM(D30:D35)</f>
        <v>0</v>
      </c>
    </row>
    <row r="30" spans="1:4" ht="25.5" customHeight="1">
      <c r="A30" s="34" t="s">
        <v>66</v>
      </c>
      <c r="B30" s="19" t="s">
        <v>67</v>
      </c>
      <c r="C30" s="36"/>
      <c r="D30" s="36"/>
    </row>
    <row r="31" spans="1:4" ht="25.5" customHeight="1">
      <c r="A31" s="34" t="s">
        <v>68</v>
      </c>
      <c r="B31" s="19" t="s">
        <v>69</v>
      </c>
      <c r="C31" s="36"/>
      <c r="D31" s="36"/>
    </row>
    <row r="32" spans="1:4" ht="25.5" customHeight="1">
      <c r="A32" s="34" t="s">
        <v>70</v>
      </c>
      <c r="B32" s="19" t="s">
        <v>71</v>
      </c>
      <c r="C32" s="36"/>
      <c r="D32" s="36"/>
    </row>
    <row r="33" spans="1:4" ht="25.5" customHeight="1">
      <c r="A33" s="34" t="s">
        <v>72</v>
      </c>
      <c r="B33" s="19" t="s">
        <v>73</v>
      </c>
      <c r="C33" s="36"/>
      <c r="D33" s="36"/>
    </row>
    <row r="34" spans="1:4" ht="25.5" customHeight="1">
      <c r="A34" s="34" t="s">
        <v>74</v>
      </c>
      <c r="B34" s="19" t="s">
        <v>75</v>
      </c>
      <c r="C34" s="36"/>
      <c r="D34" s="36"/>
    </row>
    <row r="35" spans="1:4" ht="25.5" customHeight="1">
      <c r="A35" s="34" t="s">
        <v>76</v>
      </c>
      <c r="B35" s="19" t="s">
        <v>77</v>
      </c>
      <c r="C35" s="36"/>
      <c r="D35" s="36"/>
    </row>
    <row r="36" spans="1:4" ht="63" customHeight="1">
      <c r="A36" s="34" t="s">
        <v>78</v>
      </c>
      <c r="B36" s="34" t="s">
        <v>79</v>
      </c>
      <c r="C36" s="36">
        <v>25092.449</v>
      </c>
      <c r="D36" s="36">
        <v>18627.1</v>
      </c>
    </row>
    <row r="37" spans="1:4" ht="25.5" customHeight="1">
      <c r="A37" s="34" t="s">
        <v>80</v>
      </c>
      <c r="B37" s="34" t="s">
        <v>81</v>
      </c>
      <c r="C37" s="36">
        <v>11318.575</v>
      </c>
      <c r="D37" s="36">
        <f>7932.38+1216.77</f>
        <v>9149.15</v>
      </c>
    </row>
    <row r="38" spans="1:4" ht="25.5" customHeight="1">
      <c r="A38" s="17" t="s">
        <v>82</v>
      </c>
      <c r="B38" s="17" t="s">
        <v>83</v>
      </c>
      <c r="C38" s="37">
        <f>C13+C36</f>
        <v>40641.524</v>
      </c>
      <c r="D38" s="37">
        <f>D13+D36</f>
        <v>50222.506044999995</v>
      </c>
    </row>
    <row r="39" spans="1:4" ht="15">
      <c r="A39" s="20"/>
      <c r="B39" s="20"/>
      <c r="C39" s="20"/>
      <c r="D39" s="20"/>
    </row>
    <row r="40" spans="1:4" ht="15">
      <c r="A40" s="20"/>
      <c r="B40" s="20"/>
      <c r="C40" s="20"/>
      <c r="D40" s="20"/>
    </row>
    <row r="42" spans="2:4" s="21" customFormat="1" ht="18">
      <c r="B42" s="22" t="s">
        <v>84</v>
      </c>
      <c r="D42" s="22" t="s">
        <v>179</v>
      </c>
    </row>
    <row r="43" spans="2:4" s="21" customFormat="1" ht="18">
      <c r="B43" s="22"/>
      <c r="D43" s="22"/>
    </row>
    <row r="44" spans="2:4" s="21" customFormat="1" ht="18">
      <c r="B44" s="22"/>
      <c r="D44" s="22"/>
    </row>
    <row r="45" ht="15">
      <c r="A45" s="23"/>
    </row>
    <row r="46" ht="15">
      <c r="B46" s="23" t="s">
        <v>85</v>
      </c>
    </row>
    <row r="47" ht="15">
      <c r="B47" s="23" t="s">
        <v>86</v>
      </c>
    </row>
  </sheetData>
  <sheetProtection/>
  <mergeCells count="1">
    <mergeCell ref="A25:A2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23"/>
  <sheetViews>
    <sheetView zoomScalePageLayoutView="0" workbookViewId="0" topLeftCell="A8">
      <selection activeCell="BT15" sqref="BT15:CX1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91</v>
      </c>
    </row>
    <row r="2" spans="67:102" s="1" customFormat="1" ht="41.25" customHeight="1">
      <c r="BO2" s="50" t="s">
        <v>0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7" customFormat="1" ht="12">
      <c r="BO4" s="7" t="s">
        <v>12</v>
      </c>
    </row>
    <row r="5" s="7" customFormat="1" ht="12">
      <c r="BO5" s="7" t="s">
        <v>13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7.25">
      <c r="A9" s="51" t="s">
        <v>92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1:102" s="6" customFormat="1" ht="41.25" customHeight="1">
      <c r="A10" s="87" t="s">
        <v>184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</row>
    <row r="11" spans="1:102" s="6" customFormat="1" ht="20.25" customHeight="1">
      <c r="A11" s="87" t="s">
        <v>189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</row>
    <row r="12" spans="1:102" s="6" customFormat="1" ht="20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8" customFormat="1" ht="66" customHeight="1">
      <c r="A13" s="58" t="s">
        <v>93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61" t="s">
        <v>94</v>
      </c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61" t="s">
        <v>95</v>
      </c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8"/>
    </row>
    <row r="14" spans="1:102" s="9" customFormat="1" ht="51.75" customHeight="1">
      <c r="A14" s="64" t="s">
        <v>5</v>
      </c>
      <c r="B14" s="64"/>
      <c r="C14" s="64"/>
      <c r="D14" s="64"/>
      <c r="E14" s="64"/>
      <c r="F14" s="64"/>
      <c r="G14" s="64"/>
      <c r="H14" s="90" t="s">
        <v>96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1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</row>
    <row r="15" spans="1:102" s="9" customFormat="1" ht="129" customHeight="1">
      <c r="A15" s="69" t="s">
        <v>6</v>
      </c>
      <c r="B15" s="69"/>
      <c r="C15" s="69"/>
      <c r="D15" s="69"/>
      <c r="E15" s="69"/>
      <c r="F15" s="69"/>
      <c r="G15" s="69"/>
      <c r="H15" s="70" t="s">
        <v>97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1"/>
      <c r="AN15" s="88">
        <v>16666.39</v>
      </c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>
        <v>5828</v>
      </c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</row>
    <row r="16" spans="1:102" s="9" customFormat="1" ht="65.25" customHeight="1">
      <c r="A16" s="69" t="s">
        <v>7</v>
      </c>
      <c r="B16" s="69"/>
      <c r="C16" s="69"/>
      <c r="D16" s="69"/>
      <c r="E16" s="69"/>
      <c r="F16" s="69"/>
      <c r="G16" s="69"/>
      <c r="H16" s="70" t="s">
        <v>98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1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</row>
    <row r="17" spans="1:102" s="9" customFormat="1" ht="35.25" customHeight="1">
      <c r="A17" s="38"/>
      <c r="B17" s="86" t="s">
        <v>185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</row>
    <row r="18" spans="1:102" s="9" customFormat="1" ht="21" customHeight="1">
      <c r="A18" s="38"/>
      <c r="B18" s="38"/>
      <c r="C18" s="38"/>
      <c r="D18" s="38"/>
      <c r="E18" s="38"/>
      <c r="F18" s="38"/>
      <c r="G18" s="38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</row>
    <row r="20" spans="2:102" s="35" customFormat="1" ht="13.5">
      <c r="B20" s="89" t="s">
        <v>180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</row>
    <row r="21" s="35" customFormat="1" ht="13.5"/>
    <row r="22" s="35" customFormat="1" ht="13.5">
      <c r="A22" s="35" t="s">
        <v>166</v>
      </c>
    </row>
    <row r="23" s="35" customFormat="1" ht="13.5">
      <c r="A23" s="35" t="s">
        <v>167</v>
      </c>
    </row>
  </sheetData>
  <sheetProtection/>
  <mergeCells count="21">
    <mergeCell ref="A15:G15"/>
    <mergeCell ref="BT13:CX13"/>
    <mergeCell ref="B20:CX20"/>
    <mergeCell ref="A16:G16"/>
    <mergeCell ref="H16:AM16"/>
    <mergeCell ref="AN16:BS16"/>
    <mergeCell ref="BT16:CX16"/>
    <mergeCell ref="A14:G14"/>
    <mergeCell ref="H14:AM14"/>
    <mergeCell ref="AN14:BS14"/>
    <mergeCell ref="BT14:CX14"/>
    <mergeCell ref="B17:CX17"/>
    <mergeCell ref="A11:CX11"/>
    <mergeCell ref="H15:AM15"/>
    <mergeCell ref="AN15:BS15"/>
    <mergeCell ref="BT15:CX15"/>
    <mergeCell ref="BO2:CX2"/>
    <mergeCell ref="A9:CX9"/>
    <mergeCell ref="A10:CX10"/>
    <mergeCell ref="A13:AM13"/>
    <mergeCell ref="AN13:BS1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7"/>
  <sheetViews>
    <sheetView tabSelected="1" zoomScalePageLayoutView="0" workbookViewId="0" topLeftCell="A13">
      <selection activeCell="AH16" sqref="AH16:BD16"/>
    </sheetView>
  </sheetViews>
  <sheetFormatPr defaultColWidth="0.875" defaultRowHeight="12.75"/>
  <cols>
    <col min="1" max="8" width="0.875" style="2" customWidth="1"/>
    <col min="9" max="16384" width="0.875" style="2" customWidth="1"/>
  </cols>
  <sheetData>
    <row r="1" s="1" customFormat="1" ht="12.75">
      <c r="BO1" s="1" t="s">
        <v>99</v>
      </c>
    </row>
    <row r="2" spans="67:102" s="1" customFormat="1" ht="41.25" customHeight="1">
      <c r="BO2" s="50" t="s">
        <v>0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7" customFormat="1" ht="12">
      <c r="BO4" s="7" t="s">
        <v>12</v>
      </c>
    </row>
    <row r="5" s="7" customFormat="1" ht="12">
      <c r="BO5" s="7" t="s">
        <v>13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7.25">
      <c r="A9" s="51" t="s">
        <v>92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1:102" s="6" customFormat="1" ht="59.25" customHeight="1">
      <c r="A10" s="87" t="s">
        <v>100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</row>
    <row r="11" spans="1:102" s="6" customFormat="1" ht="20.25" customHeight="1">
      <c r="A11" s="87" t="s">
        <v>189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</row>
    <row r="12" s="3" customFormat="1" ht="16.5"/>
    <row r="13" spans="1:102" s="8" customFormat="1" ht="176.25" customHeight="1">
      <c r="A13" s="58" t="s">
        <v>93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1" t="s">
        <v>101</v>
      </c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61" t="s">
        <v>102</v>
      </c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61" t="s">
        <v>103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8"/>
    </row>
    <row r="14" spans="1:102" s="9" customFormat="1" ht="55.5" customHeight="1">
      <c r="A14" s="42" t="s">
        <v>5</v>
      </c>
      <c r="B14" s="42"/>
      <c r="C14" s="42"/>
      <c r="D14" s="42"/>
      <c r="E14" s="42"/>
      <c r="F14" s="42"/>
      <c r="G14" s="42"/>
      <c r="H14" s="94" t="s">
        <v>104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</row>
    <row r="15" spans="1:102" s="9" customFormat="1" ht="23.25" customHeight="1">
      <c r="A15" s="42"/>
      <c r="B15" s="42"/>
      <c r="C15" s="42"/>
      <c r="D15" s="42"/>
      <c r="E15" s="42"/>
      <c r="F15" s="42"/>
      <c r="G15" s="42"/>
      <c r="H15" s="96" t="s">
        <v>105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7"/>
      <c r="AH15" s="49">
        <v>4131.778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93">
        <v>2.23</v>
      </c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>
        <v>1024.67</v>
      </c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</row>
    <row r="16" spans="1:102" s="9" customFormat="1" ht="23.25" customHeight="1">
      <c r="A16" s="42"/>
      <c r="B16" s="42"/>
      <c r="C16" s="42"/>
      <c r="D16" s="42"/>
      <c r="E16" s="42"/>
      <c r="F16" s="42"/>
      <c r="G16" s="42"/>
      <c r="H16" s="96" t="s">
        <v>148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7"/>
      <c r="AH16" s="49">
        <v>9741.067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93">
        <v>4.34</v>
      </c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>
        <v>2253.67</v>
      </c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</row>
    <row r="17" spans="1:102" s="9" customFormat="1" ht="23.25" customHeight="1">
      <c r="A17" s="64"/>
      <c r="B17" s="64"/>
      <c r="C17" s="64"/>
      <c r="D17" s="64"/>
      <c r="E17" s="64"/>
      <c r="F17" s="64"/>
      <c r="G17" s="64"/>
      <c r="H17" s="98" t="s">
        <v>107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9"/>
      <c r="AH17" s="67" t="s">
        <v>171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92" t="s">
        <v>149</v>
      </c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 t="s">
        <v>150</v>
      </c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</row>
    <row r="18" spans="1:102" s="9" customFormat="1" ht="55.5" customHeight="1">
      <c r="A18" s="42" t="s">
        <v>6</v>
      </c>
      <c r="B18" s="42"/>
      <c r="C18" s="42"/>
      <c r="D18" s="42"/>
      <c r="E18" s="42"/>
      <c r="F18" s="42"/>
      <c r="G18" s="42"/>
      <c r="H18" s="94" t="s">
        <v>108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5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</row>
    <row r="19" spans="1:102" s="9" customFormat="1" ht="23.25" customHeight="1">
      <c r="A19" s="42"/>
      <c r="B19" s="42"/>
      <c r="C19" s="42"/>
      <c r="D19" s="42"/>
      <c r="E19" s="42"/>
      <c r="F19" s="42"/>
      <c r="G19" s="42"/>
      <c r="H19" s="96" t="s">
        <v>105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7"/>
      <c r="AH19" s="49">
        <v>10204.284</v>
      </c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93">
        <v>9.77</v>
      </c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>
        <v>1516.12</v>
      </c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</row>
    <row r="20" spans="1:102" s="9" customFormat="1" ht="23.25" customHeight="1">
      <c r="A20" s="42"/>
      <c r="B20" s="42"/>
      <c r="C20" s="42"/>
      <c r="D20" s="42"/>
      <c r="E20" s="42"/>
      <c r="F20" s="42"/>
      <c r="G20" s="42"/>
      <c r="H20" s="96" t="s">
        <v>148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  <c r="AH20" s="49">
        <v>3279.874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93">
        <v>2.5</v>
      </c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>
        <v>573.33</v>
      </c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</row>
    <row r="21" spans="1:102" s="9" customFormat="1" ht="23.25" customHeight="1">
      <c r="A21" s="64"/>
      <c r="B21" s="64"/>
      <c r="C21" s="64"/>
      <c r="D21" s="64"/>
      <c r="E21" s="64"/>
      <c r="F21" s="64"/>
      <c r="G21" s="64"/>
      <c r="H21" s="98" t="s">
        <v>107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9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 t="s">
        <v>150</v>
      </c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 t="s">
        <v>150</v>
      </c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</row>
    <row r="22" spans="3:103" ht="30" customHeight="1">
      <c r="C22" s="86" t="s">
        <v>185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</row>
    <row r="23" spans="3:103" ht="30" customHeight="1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</row>
    <row r="24" spans="2:102" s="35" customFormat="1" ht="13.5">
      <c r="B24" s="89" t="s">
        <v>180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</row>
    <row r="25" s="35" customFormat="1" ht="13.5"/>
    <row r="26" s="35" customFormat="1" ht="13.5">
      <c r="A26" s="35" t="s">
        <v>166</v>
      </c>
    </row>
    <row r="27" s="35" customFormat="1" ht="13.5">
      <c r="A27" s="35" t="s">
        <v>167</v>
      </c>
    </row>
  </sheetData>
  <sheetProtection/>
  <mergeCells count="50">
    <mergeCell ref="B24:CX24"/>
    <mergeCell ref="A20:G20"/>
    <mergeCell ref="H20:AG20"/>
    <mergeCell ref="AH20:BD20"/>
    <mergeCell ref="BE20:CA20"/>
    <mergeCell ref="CB20:CX20"/>
    <mergeCell ref="A21:G21"/>
    <mergeCell ref="H21:AG21"/>
    <mergeCell ref="AH21:BD21"/>
    <mergeCell ref="BE21:CA21"/>
    <mergeCell ref="CB21:CX21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22:CY22"/>
    <mergeCell ref="A11:CX11"/>
    <mergeCell ref="CB15:CX15"/>
    <mergeCell ref="BO2:CX2"/>
    <mergeCell ref="A9:CX9"/>
    <mergeCell ref="A10:CX10"/>
    <mergeCell ref="A13:AG13"/>
    <mergeCell ref="AH13:BD13"/>
    <mergeCell ref="BE13:CA13"/>
    <mergeCell ref="CB13:CX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7"/>
  <sheetViews>
    <sheetView zoomScalePageLayoutView="0" workbookViewId="0" topLeftCell="A4">
      <selection activeCell="BX14" sqref="BX14:CF14"/>
    </sheetView>
  </sheetViews>
  <sheetFormatPr defaultColWidth="0.875" defaultRowHeight="12.75"/>
  <cols>
    <col min="1" max="6" width="0.875" style="2" customWidth="1"/>
    <col min="7" max="21" width="2.00390625" style="2" customWidth="1"/>
    <col min="22" max="76" width="0.875" style="2" customWidth="1"/>
    <col min="77" max="81" width="1.4921875" style="2" customWidth="1"/>
    <col min="82" max="82" width="0.74609375" style="2" customWidth="1"/>
    <col min="83" max="84" width="1.4921875" style="2" hidden="1" customWidth="1"/>
    <col min="85" max="16384" width="0.875" style="2" customWidth="1"/>
  </cols>
  <sheetData>
    <row r="1" s="1" customFormat="1" ht="12.75">
      <c r="BN1" s="1" t="s">
        <v>127</v>
      </c>
    </row>
    <row r="2" spans="66:102" s="1" customFormat="1" ht="12.75" customHeight="1">
      <c r="BN2" s="50" t="s">
        <v>0</v>
      </c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12.75" customHeight="1"/>
    <row r="4" s="7" customFormat="1" ht="12.75" customHeight="1">
      <c r="BN4" s="7" t="s">
        <v>12</v>
      </c>
    </row>
    <row r="5" s="7" customFormat="1" ht="12.75" customHeight="1">
      <c r="BN5" s="7" t="s">
        <v>13</v>
      </c>
    </row>
    <row r="6" s="1" customFormat="1" ht="12.75"/>
    <row r="7" s="3" customFormat="1" ht="12.75" customHeight="1">
      <c r="CX7" s="4" t="s">
        <v>1</v>
      </c>
    </row>
    <row r="8" s="3" customFormat="1" ht="12.75" customHeight="1"/>
    <row r="9" spans="1:102" s="5" customFormat="1" ht="21" customHeight="1">
      <c r="A9" s="51" t="s">
        <v>126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1:102" s="6" customFormat="1" ht="45" customHeight="1">
      <c r="A10" s="87" t="s">
        <v>181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</row>
    <row r="11" ht="12.75" customHeight="1"/>
    <row r="12" spans="1:102" s="26" customFormat="1" ht="12.75" customHeight="1">
      <c r="A12" s="119" t="s">
        <v>109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20"/>
      <c r="V12" s="116" t="s">
        <v>110</v>
      </c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8"/>
      <c r="AW12" s="116" t="s">
        <v>111</v>
      </c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8"/>
      <c r="BX12" s="116" t="s">
        <v>112</v>
      </c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8"/>
    </row>
    <row r="13" spans="1:102" s="26" customFormat="1" ht="12.7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2"/>
      <c r="V13" s="100" t="s">
        <v>105</v>
      </c>
      <c r="W13" s="100"/>
      <c r="X13" s="100"/>
      <c r="Y13" s="100"/>
      <c r="Z13" s="100"/>
      <c r="AA13" s="100"/>
      <c r="AB13" s="100"/>
      <c r="AC13" s="100"/>
      <c r="AD13" s="100"/>
      <c r="AE13" s="100" t="s">
        <v>106</v>
      </c>
      <c r="AF13" s="100"/>
      <c r="AG13" s="100"/>
      <c r="AH13" s="100"/>
      <c r="AI13" s="100"/>
      <c r="AJ13" s="100"/>
      <c r="AK13" s="100"/>
      <c r="AL13" s="100"/>
      <c r="AM13" s="100"/>
      <c r="AN13" s="100" t="s">
        <v>113</v>
      </c>
      <c r="AO13" s="100"/>
      <c r="AP13" s="100"/>
      <c r="AQ13" s="100"/>
      <c r="AR13" s="100"/>
      <c r="AS13" s="100"/>
      <c r="AT13" s="100"/>
      <c r="AU13" s="100"/>
      <c r="AV13" s="100"/>
      <c r="AW13" s="100" t="s">
        <v>105</v>
      </c>
      <c r="AX13" s="100"/>
      <c r="AY13" s="100"/>
      <c r="AZ13" s="100"/>
      <c r="BA13" s="100"/>
      <c r="BB13" s="100"/>
      <c r="BC13" s="100"/>
      <c r="BD13" s="100"/>
      <c r="BE13" s="100"/>
      <c r="BF13" s="100" t="s">
        <v>106</v>
      </c>
      <c r="BG13" s="100"/>
      <c r="BH13" s="100"/>
      <c r="BI13" s="100"/>
      <c r="BJ13" s="100"/>
      <c r="BK13" s="100"/>
      <c r="BL13" s="100"/>
      <c r="BM13" s="100"/>
      <c r="BN13" s="100"/>
      <c r="BO13" s="100" t="s">
        <v>113</v>
      </c>
      <c r="BP13" s="100"/>
      <c r="BQ13" s="100"/>
      <c r="BR13" s="100"/>
      <c r="BS13" s="100"/>
      <c r="BT13" s="100"/>
      <c r="BU13" s="100"/>
      <c r="BV13" s="100"/>
      <c r="BW13" s="100"/>
      <c r="BX13" s="100" t="s">
        <v>105</v>
      </c>
      <c r="BY13" s="100"/>
      <c r="BZ13" s="100"/>
      <c r="CA13" s="100"/>
      <c r="CB13" s="100"/>
      <c r="CC13" s="100"/>
      <c r="CD13" s="100"/>
      <c r="CE13" s="100"/>
      <c r="CF13" s="100"/>
      <c r="CG13" s="100" t="s">
        <v>106</v>
      </c>
      <c r="CH13" s="100"/>
      <c r="CI13" s="100"/>
      <c r="CJ13" s="100"/>
      <c r="CK13" s="100"/>
      <c r="CL13" s="100"/>
      <c r="CM13" s="100"/>
      <c r="CN13" s="100"/>
      <c r="CO13" s="100"/>
      <c r="CP13" s="100" t="s">
        <v>113</v>
      </c>
      <c r="CQ13" s="100"/>
      <c r="CR13" s="100"/>
      <c r="CS13" s="100"/>
      <c r="CT13" s="100"/>
      <c r="CU13" s="100"/>
      <c r="CV13" s="100"/>
      <c r="CW13" s="100"/>
      <c r="CX13" s="100"/>
    </row>
    <row r="14" spans="1:102" s="25" customFormat="1" ht="12.75" customHeight="1">
      <c r="A14" s="101" t="s">
        <v>5</v>
      </c>
      <c r="B14" s="102"/>
      <c r="C14" s="102"/>
      <c r="D14" s="102"/>
      <c r="E14" s="102"/>
      <c r="F14" s="103"/>
      <c r="G14" s="104" t="s">
        <v>114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2">
        <v>195</v>
      </c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>
        <v>2710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>
        <v>509400</v>
      </c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</row>
    <row r="15" spans="1:102" s="25" customFormat="1" ht="12.75" customHeight="1">
      <c r="A15" s="106"/>
      <c r="B15" s="107"/>
      <c r="C15" s="107"/>
      <c r="D15" s="107"/>
      <c r="E15" s="107"/>
      <c r="F15" s="108"/>
      <c r="G15" s="109" t="s">
        <v>115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</row>
    <row r="16" spans="1:102" s="25" customFormat="1" ht="12.75" customHeight="1">
      <c r="A16" s="111"/>
      <c r="B16" s="112"/>
      <c r="C16" s="112"/>
      <c r="D16" s="112"/>
      <c r="E16" s="112"/>
      <c r="F16" s="113"/>
      <c r="G16" s="114" t="s">
        <v>116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2">
        <v>179</v>
      </c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>
        <v>2519</v>
      </c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>
        <v>135000</v>
      </c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</row>
    <row r="17" spans="1:102" s="25" customFormat="1" ht="12.75" customHeight="1">
      <c r="A17" s="101" t="s">
        <v>6</v>
      </c>
      <c r="B17" s="102"/>
      <c r="C17" s="102"/>
      <c r="D17" s="102"/>
      <c r="E17" s="102"/>
      <c r="F17" s="103"/>
      <c r="G17" s="104" t="s">
        <v>117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2">
        <v>34</v>
      </c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>
        <v>1728</v>
      </c>
      <c r="AX17" s="102"/>
      <c r="AY17" s="102"/>
      <c r="AZ17" s="102"/>
      <c r="BA17" s="102"/>
      <c r="BB17" s="102"/>
      <c r="BC17" s="102"/>
      <c r="BD17" s="102"/>
      <c r="BE17" s="102"/>
      <c r="BF17" s="102">
        <v>100</v>
      </c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>
        <v>1110201</v>
      </c>
      <c r="BY17" s="102"/>
      <c r="BZ17" s="102"/>
      <c r="CA17" s="102"/>
      <c r="CB17" s="102"/>
      <c r="CC17" s="102"/>
      <c r="CD17" s="102"/>
      <c r="CE17" s="102"/>
      <c r="CF17" s="102"/>
      <c r="CG17" s="102">
        <v>78700</v>
      </c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</row>
    <row r="18" spans="1:102" s="25" customFormat="1" ht="12.75" customHeight="1">
      <c r="A18" s="106"/>
      <c r="B18" s="107"/>
      <c r="C18" s="107"/>
      <c r="D18" s="107"/>
      <c r="E18" s="107"/>
      <c r="F18" s="108"/>
      <c r="G18" s="109" t="s">
        <v>115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</row>
    <row r="19" spans="1:102" s="25" customFormat="1" ht="12.75">
      <c r="A19" s="111"/>
      <c r="B19" s="112"/>
      <c r="C19" s="112"/>
      <c r="D19" s="112"/>
      <c r="E19" s="112"/>
      <c r="F19" s="113"/>
      <c r="G19" s="114" t="s">
        <v>118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2" t="s">
        <v>171</v>
      </c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 t="s">
        <v>171</v>
      </c>
      <c r="AX19" s="112"/>
      <c r="AY19" s="112"/>
      <c r="AZ19" s="112"/>
      <c r="BA19" s="112"/>
      <c r="BB19" s="112"/>
      <c r="BC19" s="112"/>
      <c r="BD19" s="112"/>
      <c r="BE19" s="112"/>
      <c r="BF19" s="112" t="s">
        <v>171</v>
      </c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 t="s">
        <v>171</v>
      </c>
      <c r="BY19" s="112"/>
      <c r="BZ19" s="112"/>
      <c r="CA19" s="112"/>
      <c r="CB19" s="112"/>
      <c r="CC19" s="112"/>
      <c r="CD19" s="112"/>
      <c r="CE19" s="112"/>
      <c r="CF19" s="112"/>
      <c r="CG19" s="112" t="s">
        <v>171</v>
      </c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</row>
    <row r="20" spans="1:102" s="25" customFormat="1" ht="12.75">
      <c r="A20" s="101" t="s">
        <v>7</v>
      </c>
      <c r="B20" s="102"/>
      <c r="C20" s="102"/>
      <c r="D20" s="102"/>
      <c r="E20" s="102"/>
      <c r="F20" s="103"/>
      <c r="G20" s="104" t="s">
        <v>119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2" t="s">
        <v>171</v>
      </c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 t="s">
        <v>171</v>
      </c>
      <c r="AX20" s="102"/>
      <c r="AY20" s="102"/>
      <c r="AZ20" s="102"/>
      <c r="BA20" s="102"/>
      <c r="BB20" s="102"/>
      <c r="BC20" s="102"/>
      <c r="BD20" s="102"/>
      <c r="BE20" s="102"/>
      <c r="BF20" s="102">
        <v>400</v>
      </c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 t="s">
        <v>171</v>
      </c>
      <c r="BY20" s="102"/>
      <c r="BZ20" s="102"/>
      <c r="CA20" s="102"/>
      <c r="CB20" s="102"/>
      <c r="CC20" s="102"/>
      <c r="CD20" s="102"/>
      <c r="CE20" s="102"/>
      <c r="CF20" s="102"/>
      <c r="CG20" s="102">
        <v>196714</v>
      </c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</row>
    <row r="21" spans="1:102" s="25" customFormat="1" ht="12.75">
      <c r="A21" s="106"/>
      <c r="B21" s="107"/>
      <c r="C21" s="107"/>
      <c r="D21" s="107"/>
      <c r="E21" s="107"/>
      <c r="F21" s="108"/>
      <c r="G21" s="109" t="s">
        <v>115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</row>
    <row r="22" spans="1:102" s="25" customFormat="1" ht="12.75">
      <c r="A22" s="111"/>
      <c r="B22" s="112"/>
      <c r="C22" s="112"/>
      <c r="D22" s="112"/>
      <c r="E22" s="112"/>
      <c r="F22" s="113"/>
      <c r="G22" s="114" t="s">
        <v>120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2" t="s">
        <v>171</v>
      </c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 t="s">
        <v>171</v>
      </c>
      <c r="AX22" s="112"/>
      <c r="AY22" s="112"/>
      <c r="AZ22" s="112"/>
      <c r="BA22" s="112"/>
      <c r="BB22" s="112"/>
      <c r="BC22" s="112"/>
      <c r="BD22" s="112"/>
      <c r="BE22" s="112"/>
      <c r="BF22" s="112" t="s">
        <v>171</v>
      </c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 t="s">
        <v>171</v>
      </c>
      <c r="BY22" s="112"/>
      <c r="BZ22" s="112"/>
      <c r="CA22" s="112"/>
      <c r="CB22" s="112"/>
      <c r="CC22" s="112"/>
      <c r="CD22" s="112"/>
      <c r="CE22" s="112"/>
      <c r="CF22" s="112"/>
      <c r="CG22" s="112" t="s">
        <v>171</v>
      </c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</row>
    <row r="23" spans="1:102" s="25" customFormat="1" ht="12.75">
      <c r="A23" s="101" t="s">
        <v>8</v>
      </c>
      <c r="B23" s="102"/>
      <c r="C23" s="102"/>
      <c r="D23" s="102"/>
      <c r="E23" s="102"/>
      <c r="F23" s="103"/>
      <c r="G23" s="104" t="s">
        <v>121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2" t="s">
        <v>171</v>
      </c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 t="s">
        <v>171</v>
      </c>
      <c r="AX23" s="102"/>
      <c r="AY23" s="102"/>
      <c r="AZ23" s="102"/>
      <c r="BA23" s="102"/>
      <c r="BB23" s="102"/>
      <c r="BC23" s="102"/>
      <c r="BD23" s="102"/>
      <c r="BE23" s="102"/>
      <c r="BF23" s="102">
        <v>700</v>
      </c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 t="s">
        <v>171</v>
      </c>
      <c r="BY23" s="102"/>
      <c r="BZ23" s="102"/>
      <c r="CA23" s="102"/>
      <c r="CB23" s="102"/>
      <c r="CC23" s="102"/>
      <c r="CD23" s="102"/>
      <c r="CE23" s="102"/>
      <c r="CF23" s="102"/>
      <c r="CG23" s="102">
        <v>448714</v>
      </c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</row>
    <row r="24" spans="1:102" s="25" customFormat="1" ht="12.75">
      <c r="A24" s="106"/>
      <c r="B24" s="107"/>
      <c r="C24" s="107"/>
      <c r="D24" s="107"/>
      <c r="E24" s="107"/>
      <c r="F24" s="108"/>
      <c r="G24" s="109" t="s">
        <v>115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</row>
    <row r="25" spans="1:102" s="25" customFormat="1" ht="12.75">
      <c r="A25" s="111"/>
      <c r="B25" s="112"/>
      <c r="C25" s="112"/>
      <c r="D25" s="112"/>
      <c r="E25" s="112"/>
      <c r="F25" s="113"/>
      <c r="G25" s="114" t="s">
        <v>120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2" t="s">
        <v>171</v>
      </c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 t="s">
        <v>171</v>
      </c>
      <c r="AX25" s="112"/>
      <c r="AY25" s="112"/>
      <c r="AZ25" s="112"/>
      <c r="BA25" s="112"/>
      <c r="BB25" s="112"/>
      <c r="BC25" s="112"/>
      <c r="BD25" s="112"/>
      <c r="BE25" s="112"/>
      <c r="BF25" s="112" t="s">
        <v>171</v>
      </c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 t="s">
        <v>171</v>
      </c>
      <c r="BY25" s="112"/>
      <c r="BZ25" s="112"/>
      <c r="CA25" s="112"/>
      <c r="CB25" s="112"/>
      <c r="CC25" s="112"/>
      <c r="CD25" s="112"/>
      <c r="CE25" s="112"/>
      <c r="CF25" s="112"/>
      <c r="CG25" s="112" t="s">
        <v>171</v>
      </c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</row>
    <row r="26" spans="1:102" s="25" customFormat="1" ht="12.75">
      <c r="A26" s="101" t="s">
        <v>9</v>
      </c>
      <c r="B26" s="102"/>
      <c r="C26" s="102"/>
      <c r="D26" s="102"/>
      <c r="E26" s="102"/>
      <c r="F26" s="103"/>
      <c r="G26" s="104" t="s">
        <v>122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</row>
    <row r="27" spans="1:102" s="25" customFormat="1" ht="12.75">
      <c r="A27" s="106"/>
      <c r="B27" s="107"/>
      <c r="C27" s="107"/>
      <c r="D27" s="107"/>
      <c r="E27" s="107"/>
      <c r="F27" s="108"/>
      <c r="G27" s="109" t="s">
        <v>115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</row>
    <row r="28" spans="1:102" s="25" customFormat="1" ht="12.75">
      <c r="A28" s="111"/>
      <c r="B28" s="112"/>
      <c r="C28" s="112"/>
      <c r="D28" s="112"/>
      <c r="E28" s="112"/>
      <c r="F28" s="113"/>
      <c r="G28" s="114" t="s">
        <v>120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</row>
    <row r="29" spans="1:102" s="25" customFormat="1" ht="12.75">
      <c r="A29" s="124" t="s">
        <v>10</v>
      </c>
      <c r="B29" s="125"/>
      <c r="C29" s="125"/>
      <c r="D29" s="125"/>
      <c r="E29" s="125"/>
      <c r="F29" s="126"/>
      <c r="G29" s="127" t="s">
        <v>123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</row>
    <row r="31" spans="1:102" ht="30.75" customHeight="1">
      <c r="A31" s="77" t="s">
        <v>125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102" ht="85.5" customHeight="1">
      <c r="A32" s="123" t="s">
        <v>124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</row>
    <row r="34" spans="2:102" s="35" customFormat="1" ht="13.5">
      <c r="B34" s="89" t="s">
        <v>180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</row>
    <row r="35" s="35" customFormat="1" ht="13.5"/>
    <row r="36" s="35" customFormat="1" ht="13.5">
      <c r="A36" s="35" t="s">
        <v>166</v>
      </c>
    </row>
    <row r="37" s="35" customFormat="1" ht="13.5">
      <c r="A37" s="35" t="s">
        <v>167</v>
      </c>
    </row>
  </sheetData>
  <sheetProtection/>
  <mergeCells count="195">
    <mergeCell ref="B34:CX34"/>
    <mergeCell ref="BF23:BN23"/>
    <mergeCell ref="AW22:BE22"/>
    <mergeCell ref="BF22:BN22"/>
    <mergeCell ref="BO22:BW22"/>
    <mergeCell ref="BX22:CF22"/>
    <mergeCell ref="BX23:CF23"/>
    <mergeCell ref="CG22:CO22"/>
    <mergeCell ref="CP22:CX22"/>
    <mergeCell ref="CG23:CO23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21:F21"/>
    <mergeCell ref="G21:U21"/>
    <mergeCell ref="V21:AD21"/>
    <mergeCell ref="AE21:AM21"/>
    <mergeCell ref="AN21:AV21"/>
    <mergeCell ref="AW21:BE21"/>
    <mergeCell ref="A20:F20"/>
    <mergeCell ref="G20:U20"/>
    <mergeCell ref="V20:AD20"/>
    <mergeCell ref="AE20:AM20"/>
    <mergeCell ref="AN20:AV20"/>
    <mergeCell ref="AW20:BE20"/>
    <mergeCell ref="CP23:CX23"/>
    <mergeCell ref="A24:F24"/>
    <mergeCell ref="G24:U24"/>
    <mergeCell ref="V24:AD24"/>
    <mergeCell ref="AE24:AM24"/>
    <mergeCell ref="AN24:AV24"/>
    <mergeCell ref="AW24:BE24"/>
    <mergeCell ref="A23:F23"/>
    <mergeCell ref="AW23:BE23"/>
    <mergeCell ref="A25:F25"/>
    <mergeCell ref="G25:U25"/>
    <mergeCell ref="V25:AD25"/>
    <mergeCell ref="AE25:AM25"/>
    <mergeCell ref="AN25:AV25"/>
    <mergeCell ref="BO23:BW23"/>
    <mergeCell ref="G23:U23"/>
    <mergeCell ref="V23:AD23"/>
    <mergeCell ref="AE23:AM23"/>
    <mergeCell ref="AN23:AV23"/>
    <mergeCell ref="CP25:CX25"/>
    <mergeCell ref="BF24:BN24"/>
    <mergeCell ref="BO24:BW24"/>
    <mergeCell ref="BX24:CF24"/>
    <mergeCell ref="CG24:CO24"/>
    <mergeCell ref="CP24:CX24"/>
    <mergeCell ref="AW26:BE26"/>
    <mergeCell ref="AW25:BE25"/>
    <mergeCell ref="BF25:BN25"/>
    <mergeCell ref="BO25:BW25"/>
    <mergeCell ref="BX25:CF25"/>
    <mergeCell ref="CG25:CO25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CP27:CX27"/>
    <mergeCell ref="BF26:BN26"/>
    <mergeCell ref="BO26:BW26"/>
    <mergeCell ref="BX26:CF26"/>
    <mergeCell ref="CG26:CO26"/>
    <mergeCell ref="CP26:CX26"/>
    <mergeCell ref="AW28:BE28"/>
    <mergeCell ref="AW27:BE27"/>
    <mergeCell ref="BF27:BN27"/>
    <mergeCell ref="BO27:BW27"/>
    <mergeCell ref="BX27:CF27"/>
    <mergeCell ref="CG27:CO27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BN2:CX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A31:CX31"/>
    <mergeCell ref="A32:CX32"/>
    <mergeCell ref="A19:F19"/>
    <mergeCell ref="G19:U19"/>
    <mergeCell ref="V19:AD19"/>
    <mergeCell ref="AE19:AM19"/>
    <mergeCell ref="CG28:CO28"/>
    <mergeCell ref="CP28:CX28"/>
    <mergeCell ref="A29:F29"/>
    <mergeCell ref="G29:U29"/>
    <mergeCell ref="BF20:BN20"/>
    <mergeCell ref="BO20:BW20"/>
    <mergeCell ref="BF18:BN18"/>
    <mergeCell ref="BO18:BW18"/>
    <mergeCell ref="BO19:BW19"/>
    <mergeCell ref="BX12:CX12"/>
    <mergeCell ref="BX20:CF20"/>
    <mergeCell ref="CG20:CO20"/>
    <mergeCell ref="CP20:CX20"/>
    <mergeCell ref="BX19:CF19"/>
    <mergeCell ref="AN19:AV19"/>
    <mergeCell ref="AW19:BE19"/>
    <mergeCell ref="V12:AV12"/>
    <mergeCell ref="A12:U13"/>
    <mergeCell ref="AW12:BW12"/>
    <mergeCell ref="A18:F18"/>
    <mergeCell ref="G18:U18"/>
    <mergeCell ref="V18:AD18"/>
    <mergeCell ref="AE18:AM18"/>
    <mergeCell ref="AN18:AV18"/>
    <mergeCell ref="AW18:BE18"/>
    <mergeCell ref="BF17:BN17"/>
    <mergeCell ref="BO17:BW17"/>
    <mergeCell ref="BX17:CF17"/>
    <mergeCell ref="CG17:CO17"/>
    <mergeCell ref="CP17:CX17"/>
    <mergeCell ref="BF19:BN19"/>
    <mergeCell ref="BX18:CF18"/>
    <mergeCell ref="CG18:CO18"/>
    <mergeCell ref="CP18:CX18"/>
    <mergeCell ref="CP19:CX19"/>
    <mergeCell ref="CG19:CO19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V13:AD13"/>
    <mergeCell ref="AE13:AM13"/>
    <mergeCell ref="AN13:AV13"/>
    <mergeCell ref="A10:CX10"/>
    <mergeCell ref="A9:CX9"/>
    <mergeCell ref="AW13:BE13"/>
    <mergeCell ref="BF13:BN13"/>
    <mergeCell ref="BO13:BW13"/>
    <mergeCell ref="BX13:CF13"/>
    <mergeCell ref="CG13:CO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zoomScalePageLayoutView="0" workbookViewId="0" topLeftCell="A1">
      <selection activeCell="BQ26" sqref="BQ26:CA2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128</v>
      </c>
    </row>
    <row r="2" spans="67:102" s="1" customFormat="1" ht="39.75" customHeight="1">
      <c r="BO2" s="50" t="s">
        <v>0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="1" customFormat="1" ht="5.25" customHeight="1"/>
    <row r="4" s="7" customFormat="1" ht="12">
      <c r="BO4" s="7" t="s">
        <v>12</v>
      </c>
    </row>
    <row r="5" s="7" customFormat="1" ht="12">
      <c r="BO5" s="7" t="s">
        <v>13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129" t="s">
        <v>126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</row>
    <row r="10" spans="1:102" s="6" customFormat="1" ht="36.75" customHeight="1">
      <c r="A10" s="130" t="s">
        <v>182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</row>
    <row r="11" ht="12" customHeight="1"/>
    <row r="12" spans="1:102" s="8" customFormat="1" ht="33.75" customHeight="1">
      <c r="A12" s="131" t="s">
        <v>129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2"/>
      <c r="AI12" s="61" t="s">
        <v>130</v>
      </c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8"/>
      <c r="BQ12" s="61" t="s">
        <v>111</v>
      </c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8"/>
    </row>
    <row r="13" spans="1:102" s="8" customFormat="1" ht="33.7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4"/>
      <c r="AI13" s="59" t="s">
        <v>105</v>
      </c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 t="s">
        <v>106</v>
      </c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 t="s">
        <v>113</v>
      </c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 t="s">
        <v>105</v>
      </c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 t="s">
        <v>106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 t="s">
        <v>113</v>
      </c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</row>
    <row r="14" spans="1:102" s="9" customFormat="1" ht="16.5" customHeight="1">
      <c r="A14" s="52" t="s">
        <v>5</v>
      </c>
      <c r="B14" s="52"/>
      <c r="C14" s="52"/>
      <c r="D14" s="52"/>
      <c r="E14" s="52"/>
      <c r="F14" s="52"/>
      <c r="G14" s="54" t="s">
        <v>114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6">
        <v>514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>
        <v>7062</v>
      </c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</row>
    <row r="15" spans="1:102" s="9" customFormat="1" ht="16.5" customHeight="1">
      <c r="A15" s="42"/>
      <c r="B15" s="42"/>
      <c r="C15" s="42"/>
      <c r="D15" s="42"/>
      <c r="E15" s="42"/>
      <c r="F15" s="42"/>
      <c r="G15" s="63" t="s">
        <v>115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</row>
    <row r="16" spans="1:102" s="9" customFormat="1" ht="16.5" customHeight="1">
      <c r="A16" s="64"/>
      <c r="B16" s="64"/>
      <c r="C16" s="64"/>
      <c r="D16" s="64"/>
      <c r="E16" s="64"/>
      <c r="F16" s="64"/>
      <c r="G16" s="66" t="s">
        <v>116</v>
      </c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92">
        <v>436</v>
      </c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>
        <v>6746</v>
      </c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</row>
    <row r="17" spans="1:102" s="9" customFormat="1" ht="33.75" customHeight="1">
      <c r="A17" s="52" t="s">
        <v>6</v>
      </c>
      <c r="B17" s="52"/>
      <c r="C17" s="52"/>
      <c r="D17" s="52"/>
      <c r="E17" s="52"/>
      <c r="F17" s="52"/>
      <c r="G17" s="54" t="s">
        <v>131</v>
      </c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6">
        <v>160</v>
      </c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>
        <v>4</v>
      </c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>
        <v>8605</v>
      </c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>
        <v>357</v>
      </c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</row>
    <row r="18" spans="1:102" s="9" customFormat="1" ht="16.5" customHeight="1">
      <c r="A18" s="42"/>
      <c r="B18" s="42"/>
      <c r="C18" s="42"/>
      <c r="D18" s="42"/>
      <c r="E18" s="42"/>
      <c r="F18" s="42"/>
      <c r="G18" s="63" t="s">
        <v>115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</row>
    <row r="19" spans="1:102" s="9" customFormat="1" ht="16.5" customHeight="1">
      <c r="A19" s="64"/>
      <c r="B19" s="64"/>
      <c r="C19" s="64"/>
      <c r="D19" s="64"/>
      <c r="E19" s="64"/>
      <c r="F19" s="64"/>
      <c r="G19" s="66" t="s">
        <v>118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92">
        <v>0</v>
      </c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>
        <v>0</v>
      </c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>
        <v>0</v>
      </c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>
        <v>0</v>
      </c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</row>
    <row r="20" spans="1:102" s="9" customFormat="1" ht="33.75" customHeight="1">
      <c r="A20" s="52" t="s">
        <v>7</v>
      </c>
      <c r="B20" s="52"/>
      <c r="C20" s="52"/>
      <c r="D20" s="52"/>
      <c r="E20" s="52"/>
      <c r="F20" s="52"/>
      <c r="G20" s="54" t="s">
        <v>119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6">
        <v>10</v>
      </c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>
        <v>1</v>
      </c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>
        <v>2758</v>
      </c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>
        <v>400</v>
      </c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</row>
    <row r="21" spans="1:102" s="9" customFormat="1" ht="16.5" customHeight="1">
      <c r="A21" s="42"/>
      <c r="B21" s="42"/>
      <c r="C21" s="42"/>
      <c r="D21" s="42"/>
      <c r="E21" s="42"/>
      <c r="F21" s="42"/>
      <c r="G21" s="63" t="s">
        <v>115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</row>
    <row r="22" spans="1:102" s="9" customFormat="1" ht="33.75" customHeight="1">
      <c r="A22" s="64"/>
      <c r="B22" s="64"/>
      <c r="C22" s="64"/>
      <c r="D22" s="64"/>
      <c r="E22" s="64"/>
      <c r="F22" s="64"/>
      <c r="G22" s="66" t="s">
        <v>132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92">
        <v>0</v>
      </c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>
        <v>0</v>
      </c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>
        <v>0</v>
      </c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>
        <v>0</v>
      </c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</row>
    <row r="23" spans="1:102" s="9" customFormat="1" ht="33.75" customHeight="1">
      <c r="A23" s="52" t="s">
        <v>8</v>
      </c>
      <c r="B23" s="52"/>
      <c r="C23" s="52"/>
      <c r="D23" s="52"/>
      <c r="E23" s="52"/>
      <c r="F23" s="52"/>
      <c r="G23" s="54" t="s">
        <v>121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6">
        <v>1</v>
      </c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>
        <v>1</v>
      </c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>
        <v>1120</v>
      </c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>
        <v>800</v>
      </c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</row>
    <row r="24" spans="1:102" s="9" customFormat="1" ht="16.5" customHeight="1">
      <c r="A24" s="42"/>
      <c r="B24" s="42"/>
      <c r="C24" s="42"/>
      <c r="D24" s="42"/>
      <c r="E24" s="42"/>
      <c r="F24" s="42"/>
      <c r="G24" s="63" t="s">
        <v>115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</row>
    <row r="25" spans="1:102" s="9" customFormat="1" ht="33.75" customHeight="1">
      <c r="A25" s="64"/>
      <c r="B25" s="64"/>
      <c r="C25" s="64"/>
      <c r="D25" s="64"/>
      <c r="E25" s="64"/>
      <c r="F25" s="64"/>
      <c r="G25" s="66" t="s">
        <v>132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92">
        <v>0</v>
      </c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>
        <v>0</v>
      </c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>
        <v>0</v>
      </c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>
        <v>0</v>
      </c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</row>
    <row r="26" spans="1:102" s="9" customFormat="1" ht="16.5" customHeight="1">
      <c r="A26" s="52" t="s">
        <v>9</v>
      </c>
      <c r="B26" s="52"/>
      <c r="C26" s="52"/>
      <c r="D26" s="52"/>
      <c r="E26" s="52"/>
      <c r="F26" s="52"/>
      <c r="G26" s="54" t="s">
        <v>122</v>
      </c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</row>
    <row r="27" spans="1:102" s="9" customFormat="1" ht="16.5" customHeight="1">
      <c r="A27" s="42"/>
      <c r="B27" s="42"/>
      <c r="C27" s="42"/>
      <c r="D27" s="42"/>
      <c r="E27" s="42"/>
      <c r="F27" s="42"/>
      <c r="G27" s="63" t="s">
        <v>115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</row>
    <row r="28" spans="1:102" s="9" customFormat="1" ht="33.75" customHeight="1">
      <c r="A28" s="64"/>
      <c r="B28" s="64"/>
      <c r="C28" s="64"/>
      <c r="D28" s="64"/>
      <c r="E28" s="64"/>
      <c r="F28" s="64"/>
      <c r="G28" s="66" t="s">
        <v>132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</row>
    <row r="29" spans="1:102" s="9" customFormat="1" ht="18" customHeight="1">
      <c r="A29" s="69" t="s">
        <v>10</v>
      </c>
      <c r="B29" s="69"/>
      <c r="C29" s="69"/>
      <c r="D29" s="69"/>
      <c r="E29" s="69"/>
      <c r="F29" s="69"/>
      <c r="G29" s="71" t="s">
        <v>133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</row>
    <row r="30" ht="4.5" customHeight="1"/>
    <row r="31" spans="1:102" s="1" customFormat="1" ht="28.5" customHeight="1">
      <c r="A31" s="77" t="s">
        <v>125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102" s="1" customFormat="1" ht="105.75" customHeight="1">
      <c r="A32" s="123" t="s">
        <v>124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</row>
    <row r="33" ht="3" customHeight="1"/>
    <row r="35" spans="2:102" s="35" customFormat="1" ht="13.5">
      <c r="B35" s="89" t="s">
        <v>180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</row>
    <row r="36" s="35" customFormat="1" ht="13.5"/>
    <row r="37" s="35" customFormat="1" ht="13.5">
      <c r="A37" s="35" t="s">
        <v>166</v>
      </c>
    </row>
    <row r="38" s="35" customFormat="1" ht="13.5">
      <c r="A38" s="35" t="s">
        <v>167</v>
      </c>
    </row>
  </sheetData>
  <sheetProtection/>
  <mergeCells count="143">
    <mergeCell ref="B35:CX35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zm3</cp:lastModifiedBy>
  <cp:lastPrinted>2017-10-24T07:00:49Z</cp:lastPrinted>
  <dcterms:created xsi:type="dcterms:W3CDTF">2011-01-11T10:25:48Z</dcterms:created>
  <dcterms:modified xsi:type="dcterms:W3CDTF">2017-10-24T07:00:53Z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