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05" windowWidth="14805" windowHeight="7410"/>
  </bookViews>
  <sheets>
    <sheet name="2024г" sheetId="12" r:id="rId1"/>
  </sheets>
  <calcPr calcId="144525"/>
</workbook>
</file>

<file path=xl/calcChain.xml><?xml version="1.0" encoding="utf-8"?>
<calcChain xmlns="http://schemas.openxmlformats.org/spreadsheetml/2006/main">
  <c r="E115" i="12" l="1"/>
  <c r="F115" i="12" s="1"/>
  <c r="E114" i="12"/>
  <c r="F114" i="12" s="1"/>
  <c r="E113" i="12"/>
  <c r="F113" i="12" s="1"/>
  <c r="E112" i="12"/>
  <c r="F112" i="12" s="1"/>
  <c r="E107" i="12" l="1"/>
  <c r="F107" i="12" s="1"/>
  <c r="E106" i="12"/>
  <c r="F106" i="12" s="1"/>
  <c r="E105" i="12"/>
  <c r="F105" i="12" s="1"/>
  <c r="E104" i="12"/>
  <c r="F104" i="12" s="1"/>
  <c r="E103" i="12"/>
  <c r="F103" i="12" s="1"/>
  <c r="E102" i="12"/>
  <c r="F102" i="12" s="1"/>
  <c r="E101" i="12"/>
  <c r="F101" i="12" s="1"/>
  <c r="E100" i="12"/>
  <c r="F100" i="12" s="1"/>
  <c r="E99" i="12"/>
  <c r="F99" i="12" s="1"/>
  <c r="E98" i="12"/>
  <c r="F98" i="12" s="1"/>
  <c r="E97" i="12"/>
  <c r="F97" i="12" s="1"/>
  <c r="E96" i="12"/>
  <c r="F96" i="12" s="1"/>
  <c r="E95" i="12"/>
  <c r="F95" i="12" s="1"/>
  <c r="E94" i="12"/>
  <c r="F94" i="12" s="1"/>
  <c r="E93" i="12"/>
  <c r="F93" i="12" s="1"/>
  <c r="E92" i="12"/>
  <c r="F92" i="12" s="1"/>
  <c r="E91" i="12"/>
  <c r="F91" i="12" s="1"/>
  <c r="E90" i="12"/>
  <c r="F90" i="12" s="1"/>
  <c r="E89" i="12"/>
  <c r="F89" i="12" s="1"/>
  <c r="E88" i="12"/>
  <c r="F88" i="12" s="1"/>
  <c r="E87" i="12"/>
  <c r="F87" i="12" s="1"/>
  <c r="E86" i="12"/>
  <c r="F86" i="12" s="1"/>
  <c r="E85" i="12"/>
  <c r="F85" i="12" s="1"/>
  <c r="E84" i="12"/>
  <c r="F84" i="12" s="1"/>
  <c r="E77" i="12"/>
  <c r="F77" i="12" s="1"/>
  <c r="E76" i="12"/>
  <c r="F76" i="12" s="1"/>
  <c r="E75" i="12"/>
  <c r="F75" i="12" s="1"/>
  <c r="E74" i="12"/>
  <c r="F74" i="12" s="1"/>
  <c r="E73" i="12"/>
  <c r="F73" i="12" s="1"/>
  <c r="E72" i="12"/>
  <c r="F72" i="12" s="1"/>
  <c r="E71" i="12"/>
  <c r="F71" i="12" s="1"/>
  <c r="E70" i="12"/>
  <c r="F70" i="12" s="1"/>
  <c r="D69" i="12"/>
  <c r="F68" i="12"/>
  <c r="E68" i="12"/>
  <c r="F67" i="12"/>
  <c r="E67" i="12"/>
  <c r="F66" i="12"/>
  <c r="E66" i="12"/>
  <c r="F65" i="12"/>
  <c r="E65" i="12"/>
  <c r="F64" i="12"/>
  <c r="E64" i="12"/>
  <c r="F62" i="12"/>
  <c r="E62" i="12"/>
  <c r="F61" i="12"/>
  <c r="E61" i="12"/>
  <c r="F60" i="12"/>
  <c r="E60" i="12"/>
  <c r="F58" i="12"/>
  <c r="E58" i="12"/>
  <c r="F57" i="12"/>
  <c r="E57" i="12"/>
  <c r="F56" i="12"/>
  <c r="E56" i="12"/>
  <c r="F54" i="12"/>
  <c r="E54" i="12"/>
  <c r="F53" i="12"/>
  <c r="E53" i="12"/>
  <c r="F52" i="12"/>
  <c r="E52" i="12"/>
  <c r="F51" i="12"/>
  <c r="E51" i="12"/>
  <c r="F50" i="12"/>
  <c r="E50" i="12"/>
  <c r="F49" i="12"/>
  <c r="E49" i="12"/>
  <c r="F48" i="12"/>
  <c r="E48" i="12"/>
  <c r="F47" i="12"/>
  <c r="E47" i="12"/>
  <c r="F46" i="12"/>
  <c r="E46" i="12"/>
  <c r="F45" i="12"/>
  <c r="E45" i="12"/>
  <c r="F44" i="12"/>
  <c r="E44" i="12"/>
  <c r="F43" i="12"/>
  <c r="E43" i="12"/>
  <c r="F42" i="12"/>
  <c r="E42" i="12"/>
  <c r="F41" i="12"/>
  <c r="E41" i="12"/>
  <c r="F40" i="12"/>
  <c r="E40" i="12"/>
  <c r="F38" i="12"/>
  <c r="E38" i="12"/>
  <c r="F37" i="12"/>
  <c r="E37" i="12"/>
  <c r="F36" i="12"/>
  <c r="E36" i="12"/>
  <c r="F35" i="12"/>
  <c r="E35" i="12"/>
  <c r="F34" i="12"/>
  <c r="E34" i="12"/>
  <c r="F33" i="12"/>
  <c r="E33" i="12"/>
  <c r="F32" i="12"/>
  <c r="E32" i="12"/>
  <c r="F31" i="12"/>
  <c r="E31" i="12"/>
  <c r="F30" i="12"/>
  <c r="E30" i="12"/>
  <c r="F29" i="12"/>
  <c r="E29" i="12"/>
  <c r="F28" i="12"/>
  <c r="E28" i="12"/>
  <c r="F27" i="12"/>
  <c r="E27" i="12"/>
  <c r="F26" i="12"/>
  <c r="E26" i="12"/>
  <c r="F25" i="12"/>
  <c r="E25" i="12"/>
  <c r="F24" i="12"/>
  <c r="E24" i="12"/>
  <c r="F23" i="12"/>
  <c r="E23" i="12"/>
  <c r="F22" i="12"/>
  <c r="E22" i="12"/>
  <c r="F21" i="12"/>
  <c r="E21" i="12"/>
  <c r="F20" i="12"/>
  <c r="E20" i="12"/>
  <c r="F19" i="12"/>
  <c r="E19" i="12"/>
  <c r="F18" i="12"/>
  <c r="E18" i="12"/>
  <c r="F17" i="12"/>
  <c r="E17" i="12"/>
  <c r="F16" i="12"/>
  <c r="E16" i="12"/>
  <c r="F15" i="12"/>
  <c r="E15" i="12"/>
  <c r="F14" i="12"/>
  <c r="E14" i="12"/>
  <c r="F13" i="12"/>
  <c r="E13" i="12"/>
</calcChain>
</file>

<file path=xl/sharedStrings.xml><?xml version="1.0" encoding="utf-8"?>
<sst xmlns="http://schemas.openxmlformats.org/spreadsheetml/2006/main" count="180" uniqueCount="112">
  <si>
    <t>УТВЕРЖДАЮ</t>
  </si>
  <si>
    <t>№ п/п</t>
  </si>
  <si>
    <t>Наименование выполняемых услуг</t>
  </si>
  <si>
    <t>Услуги, оказываемые лабораторией</t>
  </si>
  <si>
    <t>Услуги по отключению и подключению электроснабжения</t>
  </si>
  <si>
    <t>Услуги по программированию эл.счетчиков</t>
  </si>
  <si>
    <t>Услуги по выдаче акта границ балансовой принадлежности</t>
  </si>
  <si>
    <t>Выдача акта границ балансовой принадлежности</t>
  </si>
  <si>
    <t>Выдача повторного акта границ балансовой принадлежности без выезда</t>
  </si>
  <si>
    <t>Выдача повторного акта границ балансовой принадлежности с выездом на место</t>
  </si>
  <si>
    <t>Измерение сопротивления изоляции мегаомметром 4-х жильного кабеля</t>
  </si>
  <si>
    <t>Измерение сопротивления изоляции мегаомметром 3-х жильного кабеля</t>
  </si>
  <si>
    <t>Прочие услуги</t>
  </si>
  <si>
    <t>Согласования места производства работ с выездом на место на транспорте заказчика</t>
  </si>
  <si>
    <t>Получение допуска в ТП с выездом бригады ОДС</t>
  </si>
  <si>
    <t>Восстановление и переоформление документов о технологическом присоединении</t>
  </si>
  <si>
    <t>______________ В.И. Можара</t>
  </si>
  <si>
    <t>Испытание 1-го проходного изолятора</t>
  </si>
  <si>
    <t>Стоимость работ</t>
  </si>
  <si>
    <t>НДС 20%</t>
  </si>
  <si>
    <t>Итого с НДС</t>
  </si>
  <si>
    <t>Приложение №1</t>
  </si>
  <si>
    <t>Участие и ведение технического надзора за подвеской ВОЛС по линиям эл.передач и уличного освещения</t>
  </si>
  <si>
    <t>Использования 1 места на опоре ЛЭП</t>
  </si>
  <si>
    <r>
      <t xml:space="preserve">Кал. №10 Отключение и подключение КВЛ 6/10 кВ , в ТП в течении рабочего дня и возможностью перевода эл. снабжения потребителей на другие фидера </t>
    </r>
    <r>
      <rPr>
        <b/>
        <sz val="11"/>
        <color theme="1"/>
        <rFont val="Bookman Old Style"/>
        <family val="1"/>
        <charset val="204"/>
      </rPr>
      <t>с оповещанием потребителей и оформлением наряда допуска с привлечением наблюдающего (мастер) в течении 8 часов</t>
    </r>
  </si>
  <si>
    <r>
      <t xml:space="preserve">Кал. №9 Отключение и подключение КВЛ 6/10 кВ , в ТП в течении рабочего дня и возможностью перевода эл. снабжения потребителей на другие фидера </t>
    </r>
    <r>
      <rPr>
        <b/>
        <sz val="11"/>
        <color theme="1"/>
        <rFont val="Bookman Old Style"/>
        <family val="1"/>
        <charset val="204"/>
      </rPr>
      <t>с оповещанием потребителей и оформлением наряда допуска с привлечением наблюдающего (электромонтера  ОВБ) в течении 4 часов</t>
    </r>
  </si>
  <si>
    <r>
      <t xml:space="preserve">Кал. №8 Отключение и подключение КВЛ 6/10 кВ , в ТП в течении рабочего дня и возможностью перевода эл. снабжения потребителей на другие фидера </t>
    </r>
    <r>
      <rPr>
        <b/>
        <sz val="11"/>
        <color theme="1"/>
        <rFont val="Bookman Old Style"/>
        <family val="1"/>
        <charset val="204"/>
      </rPr>
      <t>с оповещанием потребителей и оформлением наряда допуска с привлечением наблюдающего (электромонтера  ОВБ) в течении 8 часов</t>
    </r>
  </si>
  <si>
    <r>
      <t xml:space="preserve">Кал.№7 Отключение и подключение КВЛ 6/10 кВ , в ТП в течении рабочего дня и возможностью перевода эл. снабжения потребителей на другие фидера </t>
    </r>
    <r>
      <rPr>
        <b/>
        <sz val="11"/>
        <color theme="1"/>
        <rFont val="Bookman Old Style"/>
        <family val="1"/>
        <charset val="204"/>
      </rPr>
      <t>с оповещанием потребителей и оформлением наряда допуска</t>
    </r>
  </si>
  <si>
    <r>
      <t xml:space="preserve">Кал. №5 Отключение и подключение КВЛ 6/10 кВ , в ТП в течении рабочего дня и возможностью перевода эл. снабжения потребителей на другие фидера с оповещанием потребителей попадающих под переключение, </t>
    </r>
    <r>
      <rPr>
        <b/>
        <sz val="11"/>
        <color theme="1"/>
        <rFont val="Bookman Old Style"/>
        <family val="1"/>
        <charset val="204"/>
      </rPr>
      <t>с применением автогидроподъемника и оформлением наряда допуска</t>
    </r>
    <r>
      <rPr>
        <sz val="11"/>
        <color theme="1"/>
        <rFont val="Bookman Old Style"/>
        <family val="1"/>
        <charset val="204"/>
      </rPr>
      <t xml:space="preserve"> </t>
    </r>
  </si>
  <si>
    <t>Кал. №4 Отключение и подключение КВЛ 6/10 кВ ,  в течении рабочего дня и возможностью перевода эл. снабжения потребителей на другие фидера с оповещанием потребителей попадающих под переключение</t>
  </si>
  <si>
    <t>Кал. №2 Отключение и подключение электроустановок     0,22-0,4 кВ с применением автогидроподъемника по заявке потребителей</t>
  </si>
  <si>
    <t>Кал.№1 Отключение и подключение электроустановок 0,4 кВ по заявке потребителя</t>
  </si>
  <si>
    <r>
      <t xml:space="preserve">Кал. №11 Отключение и подключение КВЛ 6/10 кВ , в ТП в течении рабочего дня и возможностью перевода эл. снабжения потребителей на другие фидера </t>
    </r>
    <r>
      <rPr>
        <b/>
        <sz val="11"/>
        <color theme="1"/>
        <rFont val="Bookman Old Style"/>
        <family val="1"/>
        <charset val="204"/>
      </rPr>
      <t>с оповещанием потребителей и оформлением наряда допуска с привлечением наблюдающего (мастер) в течении 4 часов</t>
    </r>
  </si>
  <si>
    <t>Отключения или подключения электроустановки 0,4кВ работниками ОУК</t>
  </si>
  <si>
    <t xml:space="preserve">Кал.№12 Допуск в ТП без отключения с привлечением наблюдающего электромонтера ОВБ в течении 8 часов </t>
  </si>
  <si>
    <t>Выезд на аварию технического персонала для осмотра и составления акта повреждения электроустановки</t>
  </si>
  <si>
    <t xml:space="preserve">1-ой б/у железобетонной приставки </t>
  </si>
  <si>
    <t>1-ой б/у железобетонной опоры</t>
  </si>
  <si>
    <t>1-ой б/у деревянной опоры</t>
  </si>
  <si>
    <t>Испытание одного защитного средства (страховочных поясов , канатов, монтерских когтей, лазов)</t>
  </si>
  <si>
    <t>Согласования места производства работ с выездом на место на транспорте предприятия</t>
  </si>
  <si>
    <t xml:space="preserve">Перенос однофазного прибора учета электроэнергии на опоре ЛЭП-0,4 кВ работниками предприятия </t>
  </si>
  <si>
    <t xml:space="preserve">Перенос трехфазного прибора учета электроэнергии на опоре ЛЭП-0,4 кВ работниками предприятия </t>
  </si>
  <si>
    <t>Генеральный директор АО "Уссурийск-Электросеть"</t>
  </si>
  <si>
    <t>Дистанционное программирование счетчика эл.энергии</t>
  </si>
  <si>
    <t>Программирование эл.счетчика с выездом на транспорте предприятия</t>
  </si>
  <si>
    <t>Программирование эл.счетчика с применением автогидроподъемника</t>
  </si>
  <si>
    <t>Испытание трансформаторного масла на пробой</t>
  </si>
  <si>
    <t xml:space="preserve">Испытание изолирующих и электроизмерительных клещей повышенным напряжением до 1000 В </t>
  </si>
  <si>
    <t xml:space="preserve">Испытание изолирующих и электроизмерительных клещей повышенным напряжением 2-10 кВ </t>
  </si>
  <si>
    <t>Испытание изолирующей или измерительной штанги повышенным напряжением до 1;10;35 кВ</t>
  </si>
  <si>
    <t>Испытание изолирующих и электроизмерительных клещей повышенным напряжением 2-10 кВ</t>
  </si>
  <si>
    <t>Испытание защитных средств (диэлектрические резиновые перчатки, галоши, боты)</t>
  </si>
  <si>
    <t>Испытание слесарно-монтажного инструмента с изолирующими рукоятками повышенным напряжением</t>
  </si>
  <si>
    <t xml:space="preserve">Испытание комплекта указателя высокого напряжения 2-6 кВ для фазировки с неоновой лампой повышенным напряжениемя </t>
  </si>
  <si>
    <t>Испытание жестких диэлектрических лестниц 5-ти ступенчатой ( цена 1 лестницы)</t>
  </si>
  <si>
    <t>Испытание жестких диэлектрических лестниц 6-ти ступенчатой ( цена 1 лестницы)</t>
  </si>
  <si>
    <t>Испытание выключателя трехполюсного напряжением до 1кВ с УЗО с выездом на транспорте предприятия</t>
  </si>
  <si>
    <t>Испытание выключателя трехполюсного напряжением до 1кВ с УЗО, с выездом на транспорте заказчика</t>
  </si>
  <si>
    <t>Испытание выключателя однополюсного напряжением до 1кВ с УЗО, с выездом на транспорте заказчика</t>
  </si>
  <si>
    <t>Испытание выключателя однополюсного напряжением до 1кВ с УЗО, с выездом на транспорте предприятия</t>
  </si>
  <si>
    <t xml:space="preserve">Проверка наличия цепи между заземлителями и заземленными элементами с выездом на транспорте предприятия </t>
  </si>
  <si>
    <t>Проверка наличия цепи между заземлителями и заземленными элементами с выездом на транспорте заказчика</t>
  </si>
  <si>
    <t>Испытание указателя напряжения повышенным напряжением до 1000 В вкл.</t>
  </si>
  <si>
    <t xml:space="preserve">Замер полного сопротивления цепи "фаза-нуль" </t>
  </si>
  <si>
    <t xml:space="preserve">Испытание контура заземления </t>
  </si>
  <si>
    <t>Испытание указателя напряжения повышенным напряжением 6-10 кВ</t>
  </si>
  <si>
    <t xml:space="preserve">Прейскурант </t>
  </si>
  <si>
    <t>на  платные услуги, оказываемые АО "Уссурийск-Электросеть"</t>
  </si>
  <si>
    <t xml:space="preserve">Наименование </t>
  </si>
  <si>
    <t>Единица измерения</t>
  </si>
  <si>
    <t>Сумма</t>
  </si>
  <si>
    <t>Сумма с НДС</t>
  </si>
  <si>
    <t>1 испытание</t>
  </si>
  <si>
    <t>1 клещи</t>
  </si>
  <si>
    <t xml:space="preserve">1 клещи </t>
  </si>
  <si>
    <t>1проба</t>
  </si>
  <si>
    <t>1 шт</t>
  </si>
  <si>
    <t>шт</t>
  </si>
  <si>
    <t>1 лестница</t>
  </si>
  <si>
    <t>1 комплект</t>
  </si>
  <si>
    <t>1 измерение</t>
  </si>
  <si>
    <t xml:space="preserve">Услуги производственной лаборатории испытаний и измерений </t>
  </si>
  <si>
    <t>1оключение (подключение)</t>
  </si>
  <si>
    <t>Кал.№13 Отключения и включения КВЛ-0,22-0,4 кВ в течении рабочего дня и возможностью перевода эл. снабжения потребителей на другие фидера с оповещением потребителея попадающих под переключение с оформлением наряда допуска</t>
  </si>
  <si>
    <t>1 счетчик</t>
  </si>
  <si>
    <t>1 место</t>
  </si>
  <si>
    <t>допуск</t>
  </si>
  <si>
    <t xml:space="preserve"> согласование</t>
  </si>
  <si>
    <t>1отключение (подключение)</t>
  </si>
  <si>
    <t>экземпляр</t>
  </si>
  <si>
    <t>1 выезд</t>
  </si>
  <si>
    <t>Присоединение энергопринимающих устройств заявителя к электрическим сетям АО Уссурийск-Электросеть"</t>
  </si>
  <si>
    <t>1 присоединение</t>
  </si>
  <si>
    <t>1 час</t>
  </si>
  <si>
    <t xml:space="preserve"> с ____01 марта_________ 2024 года</t>
  </si>
  <si>
    <t>100 м кабеля</t>
  </si>
  <si>
    <t>Поиск и определение места расположения кабеля, трассировка кабельных линий работниками лаборатории АО "Уссурийск-Электросеть" на транспорте предприятия</t>
  </si>
  <si>
    <t>Поиск и определение места расположения кабеля, трассировка кабельных линий работниками лаборатории АО "Уссурийск-Электросеть" на транспорте заказчика</t>
  </si>
  <si>
    <t>1 подключение</t>
  </si>
  <si>
    <t>1 отключение</t>
  </si>
  <si>
    <t>Кал. №2-а Отключение электроустановки     0,22-0,4 кВ с применением автогидроподъемника по заявке потребителей</t>
  </si>
  <si>
    <t>Кал. №2-б Подключение электроустановки     0,22-0,4 кВ с применением автогидроподъемника по заявке потребителей</t>
  </si>
  <si>
    <t>Кал. №3 Отключение и включение трансформатора в подстанции 6/10кВ по заявке потребителей</t>
  </si>
  <si>
    <r>
      <t xml:space="preserve">Кал. №6 Отключения и включения КВЛ 6/10 кВ , в ТП в течении рабочего дня и возможностью перевода эл. снабжения потребителей на другие фидера с оповещанием потребителей попадающих под переключение, </t>
    </r>
    <r>
      <rPr>
        <b/>
        <sz val="11"/>
        <color theme="1"/>
        <rFont val="Bookman Old Style"/>
        <family val="1"/>
        <charset val="204"/>
      </rPr>
      <t>с применением автогидроподъемника  без наряда допуска</t>
    </r>
    <r>
      <rPr>
        <sz val="11"/>
        <color theme="1"/>
        <rFont val="Bookman Old Style"/>
        <family val="1"/>
        <charset val="204"/>
      </rPr>
      <t xml:space="preserve"> </t>
    </r>
  </si>
  <si>
    <t>Наименование оказываемых услуг</t>
  </si>
  <si>
    <t>Полная себестоимость</t>
  </si>
  <si>
    <t>Стоимость работ, руб.</t>
  </si>
  <si>
    <t>Замена средств коммерческого учетаэлектрической энергии однофазного прямого включения:  0,4 кВ и ниже,    20-0,4 кВ</t>
  </si>
  <si>
    <t>Замена средств коммерческого учета электрической энергии трехфазного прямого включения:  0,4 кВ и ниже,     1-20 кВ</t>
  </si>
  <si>
    <t>Замена средств коммерческого учета электрической энергии трехфазного полукосвенного  включения:  0,4 кВ и ниже</t>
  </si>
  <si>
    <t>Замена средств коммерческого учета электрической энергии трехфазного полукосвенного  включения:  1-20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</si>
</sst>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  <charset val="204"/>
    </font>
    <font>
      <b/>
      <sz val="11"/>
      <color theme="1"/>
      <name val="Bookman Old Style"/>
      <family val="1"/>
      <charset val="204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abSelected="1" topLeftCell="A97" workbookViewId="0">
      <selection activeCell="A110" sqref="A110:F115"/>
    </sheetView>
  </sheetViews>
  <sheetFormatPr defaultRowHeight="15" x14ac:dyDescent="0.25"/>
  <cols>
    <col min="1" max="1" width="3.7109375" customWidth="1"/>
    <col min="2" max="2" width="62.28515625" customWidth="1"/>
    <col min="3" max="3" width="15.28515625" customWidth="1"/>
    <col min="4" max="5" width="13.140625" customWidth="1"/>
    <col min="6" max="6" width="13.5703125" customWidth="1"/>
    <col min="7" max="7" width="9.140625" customWidth="1"/>
  </cols>
  <sheetData>
    <row r="1" spans="1:6" x14ac:dyDescent="0.25">
      <c r="A1" s="1"/>
      <c r="B1" s="39" t="s">
        <v>0</v>
      </c>
      <c r="C1" s="39"/>
      <c r="D1" s="39"/>
      <c r="E1" s="39"/>
      <c r="F1" s="39"/>
    </row>
    <row r="2" spans="1:6" x14ac:dyDescent="0.25">
      <c r="A2" s="1"/>
      <c r="B2" s="39" t="s">
        <v>43</v>
      </c>
      <c r="C2" s="39"/>
      <c r="D2" s="39"/>
      <c r="E2" s="39"/>
      <c r="F2" s="39"/>
    </row>
    <row r="3" spans="1:6" x14ac:dyDescent="0.25">
      <c r="A3" s="1"/>
      <c r="B3" s="39" t="s">
        <v>16</v>
      </c>
      <c r="C3" s="39"/>
      <c r="D3" s="39"/>
      <c r="E3" s="39"/>
      <c r="F3" s="39"/>
    </row>
    <row r="4" spans="1:6" x14ac:dyDescent="0.25">
      <c r="A4" s="1"/>
      <c r="B4" s="1"/>
      <c r="C4" s="1"/>
      <c r="D4" s="1"/>
      <c r="E4" s="29"/>
      <c r="F4" s="13"/>
    </row>
    <row r="5" spans="1:6" x14ac:dyDescent="0.25">
      <c r="A5" s="1"/>
      <c r="B5" s="40" t="s">
        <v>67</v>
      </c>
      <c r="C5" s="40"/>
      <c r="D5" s="40"/>
      <c r="E5" s="40"/>
      <c r="F5" s="40"/>
    </row>
    <row r="6" spans="1:6" x14ac:dyDescent="0.25">
      <c r="A6" s="1"/>
      <c r="B6" s="33" t="s">
        <v>68</v>
      </c>
      <c r="C6" s="33"/>
      <c r="D6" s="33"/>
      <c r="E6" s="33"/>
      <c r="F6" s="33"/>
    </row>
    <row r="7" spans="1:6" x14ac:dyDescent="0.25">
      <c r="A7" s="1"/>
      <c r="B7" s="33"/>
      <c r="C7" s="33"/>
      <c r="D7" s="33"/>
      <c r="E7" s="33"/>
      <c r="F7" s="33"/>
    </row>
    <row r="8" spans="1:6" x14ac:dyDescent="0.25">
      <c r="A8" s="33" t="s">
        <v>95</v>
      </c>
      <c r="B8" s="33"/>
      <c r="C8" s="33"/>
      <c r="D8" s="33"/>
      <c r="E8" s="33"/>
      <c r="F8" s="33"/>
    </row>
    <row r="9" spans="1:6" x14ac:dyDescent="0.25">
      <c r="A9" s="1"/>
      <c r="B9" s="1"/>
      <c r="C9" s="29"/>
      <c r="D9" s="29"/>
      <c r="E9" s="29" t="s">
        <v>21</v>
      </c>
      <c r="F9" s="14"/>
    </row>
    <row r="10" spans="1:6" ht="60" x14ac:dyDescent="0.25">
      <c r="A10" s="2" t="s">
        <v>1</v>
      </c>
      <c r="B10" s="3" t="s">
        <v>69</v>
      </c>
      <c r="C10" s="4" t="s">
        <v>70</v>
      </c>
      <c r="D10" s="4" t="s">
        <v>71</v>
      </c>
      <c r="E10" s="4" t="s">
        <v>19</v>
      </c>
      <c r="F10" s="15" t="s">
        <v>72</v>
      </c>
    </row>
    <row r="11" spans="1:6" x14ac:dyDescent="0.25">
      <c r="A11" s="2">
        <v>1</v>
      </c>
      <c r="B11" s="3">
        <v>2</v>
      </c>
      <c r="C11" s="4">
        <v>3</v>
      </c>
      <c r="D11" s="4">
        <v>4</v>
      </c>
      <c r="E11" s="4">
        <v>5</v>
      </c>
      <c r="F11" s="26">
        <v>6</v>
      </c>
    </row>
    <row r="12" spans="1:6" x14ac:dyDescent="0.25">
      <c r="A12" s="30" t="s">
        <v>82</v>
      </c>
      <c r="B12" s="31"/>
      <c r="C12" s="31"/>
      <c r="D12" s="31"/>
      <c r="E12" s="31"/>
      <c r="F12" s="32"/>
    </row>
    <row r="13" spans="1:6" x14ac:dyDescent="0.25">
      <c r="A13" s="5">
        <v>1</v>
      </c>
      <c r="B13" s="17" t="s">
        <v>47</v>
      </c>
      <c r="C13" s="8" t="s">
        <v>76</v>
      </c>
      <c r="D13" s="22">
        <v>2416.13</v>
      </c>
      <c r="E13" s="22">
        <f>D13*20%</f>
        <v>483.22600000000006</v>
      </c>
      <c r="F13" s="22">
        <f>ROUND(D13+E13,2)</f>
        <v>2899.36</v>
      </c>
    </row>
    <row r="14" spans="1:6" x14ac:dyDescent="0.25">
      <c r="A14" s="5">
        <v>2</v>
      </c>
      <c r="B14" s="24" t="s">
        <v>17</v>
      </c>
      <c r="C14" s="8" t="s">
        <v>73</v>
      </c>
      <c r="D14" s="22">
        <v>624.33000000000004</v>
      </c>
      <c r="E14" s="22">
        <f t="shared" ref="E14:E38" si="0">D14*20%</f>
        <v>124.86600000000001</v>
      </c>
      <c r="F14" s="22">
        <f t="shared" ref="F14:F38" si="1">ROUND(D14+E14,2)</f>
        <v>749.2</v>
      </c>
    </row>
    <row r="15" spans="1:6" ht="30" x14ac:dyDescent="0.25">
      <c r="A15" s="5">
        <v>3</v>
      </c>
      <c r="B15" s="23" t="s">
        <v>48</v>
      </c>
      <c r="C15" s="8" t="s">
        <v>74</v>
      </c>
      <c r="D15" s="22">
        <v>972.39</v>
      </c>
      <c r="E15" s="22">
        <f t="shared" si="0"/>
        <v>194.47800000000001</v>
      </c>
      <c r="F15" s="22">
        <f t="shared" si="1"/>
        <v>1166.8699999999999</v>
      </c>
    </row>
    <row r="16" spans="1:6" ht="30" x14ac:dyDescent="0.25">
      <c r="A16" s="5">
        <v>4</v>
      </c>
      <c r="B16" s="23" t="s">
        <v>49</v>
      </c>
      <c r="C16" s="8" t="s">
        <v>75</v>
      </c>
      <c r="D16" s="22">
        <v>972.39</v>
      </c>
      <c r="E16" s="22">
        <f t="shared" si="0"/>
        <v>194.47800000000001</v>
      </c>
      <c r="F16" s="22">
        <f t="shared" si="1"/>
        <v>1166.8699999999999</v>
      </c>
    </row>
    <row r="17" spans="1:6" ht="30" x14ac:dyDescent="0.25">
      <c r="A17" s="5">
        <v>5</v>
      </c>
      <c r="B17" s="17" t="s">
        <v>50</v>
      </c>
      <c r="C17" s="8" t="s">
        <v>78</v>
      </c>
      <c r="D17" s="22">
        <v>1077.8</v>
      </c>
      <c r="E17" s="22">
        <f>D17*20%</f>
        <v>215.56</v>
      </c>
      <c r="F17" s="22">
        <f>ROUND(D17+E17,2)</f>
        <v>1293.3599999999999</v>
      </c>
    </row>
    <row r="18" spans="1:6" ht="30" x14ac:dyDescent="0.25">
      <c r="A18" s="5">
        <v>6</v>
      </c>
      <c r="B18" s="17" t="s">
        <v>51</v>
      </c>
      <c r="C18" s="8" t="s">
        <v>74</v>
      </c>
      <c r="D18" s="22">
        <v>1077.8</v>
      </c>
      <c r="E18" s="22">
        <f>D18*20%</f>
        <v>215.56</v>
      </c>
      <c r="F18" s="22">
        <f>ROUND(D18+E18,2)</f>
        <v>1293.3599999999999</v>
      </c>
    </row>
    <row r="19" spans="1:6" ht="30" x14ac:dyDescent="0.25">
      <c r="A19" s="5">
        <v>7</v>
      </c>
      <c r="B19" s="17" t="s">
        <v>39</v>
      </c>
      <c r="C19" s="8" t="s">
        <v>77</v>
      </c>
      <c r="D19" s="22">
        <v>1011.39</v>
      </c>
      <c r="E19" s="22">
        <f t="shared" si="0"/>
        <v>202.27800000000002</v>
      </c>
      <c r="F19" s="22">
        <f t="shared" si="1"/>
        <v>1213.67</v>
      </c>
    </row>
    <row r="20" spans="1:6" ht="30" x14ac:dyDescent="0.25">
      <c r="A20" s="5">
        <v>8</v>
      </c>
      <c r="B20" s="17" t="s">
        <v>52</v>
      </c>
      <c r="C20" s="8" t="s">
        <v>78</v>
      </c>
      <c r="D20" s="22">
        <v>789.02</v>
      </c>
      <c r="E20" s="22">
        <f t="shared" si="0"/>
        <v>157.804</v>
      </c>
      <c r="F20" s="22">
        <f t="shared" si="1"/>
        <v>946.82</v>
      </c>
    </row>
    <row r="21" spans="1:6" ht="30" x14ac:dyDescent="0.25">
      <c r="A21" s="5">
        <v>9</v>
      </c>
      <c r="B21" s="17" t="s">
        <v>53</v>
      </c>
      <c r="C21" s="8" t="s">
        <v>80</v>
      </c>
      <c r="D21" s="22">
        <v>695.93</v>
      </c>
      <c r="E21" s="22">
        <f t="shared" si="0"/>
        <v>139.18600000000001</v>
      </c>
      <c r="F21" s="22">
        <f t="shared" si="1"/>
        <v>835.12</v>
      </c>
    </row>
    <row r="22" spans="1:6" ht="45" x14ac:dyDescent="0.25">
      <c r="A22" s="5">
        <v>10</v>
      </c>
      <c r="B22" s="17" t="s">
        <v>54</v>
      </c>
      <c r="C22" s="8" t="s">
        <v>80</v>
      </c>
      <c r="D22" s="22">
        <v>1183.22</v>
      </c>
      <c r="E22" s="22">
        <f t="shared" si="0"/>
        <v>236.64400000000001</v>
      </c>
      <c r="F22" s="22">
        <f t="shared" si="1"/>
        <v>1419.86</v>
      </c>
    </row>
    <row r="23" spans="1:6" ht="30" x14ac:dyDescent="0.25">
      <c r="A23" s="5">
        <v>11</v>
      </c>
      <c r="B23" s="17" t="s">
        <v>55</v>
      </c>
      <c r="C23" s="8" t="s">
        <v>79</v>
      </c>
      <c r="D23" s="22">
        <v>2341.98</v>
      </c>
      <c r="E23" s="22">
        <f t="shared" si="0"/>
        <v>468.39600000000002</v>
      </c>
      <c r="F23" s="22">
        <f t="shared" si="1"/>
        <v>2810.38</v>
      </c>
    </row>
    <row r="24" spans="1:6" ht="30" x14ac:dyDescent="0.25">
      <c r="A24" s="5">
        <v>12</v>
      </c>
      <c r="B24" s="17" t="s">
        <v>56</v>
      </c>
      <c r="C24" s="8" t="s">
        <v>79</v>
      </c>
      <c r="D24" s="22">
        <v>2773.97</v>
      </c>
      <c r="E24" s="22">
        <f t="shared" si="0"/>
        <v>554.79399999999998</v>
      </c>
      <c r="F24" s="22">
        <f t="shared" si="1"/>
        <v>3328.76</v>
      </c>
    </row>
    <row r="25" spans="1:6" ht="30" x14ac:dyDescent="0.25">
      <c r="A25" s="5">
        <v>13</v>
      </c>
      <c r="B25" s="17" t="s">
        <v>63</v>
      </c>
      <c r="C25" s="8" t="s">
        <v>78</v>
      </c>
      <c r="D25" s="22">
        <v>977.61</v>
      </c>
      <c r="E25" s="22">
        <f t="shared" si="0"/>
        <v>195.52200000000002</v>
      </c>
      <c r="F25" s="22">
        <f t="shared" si="1"/>
        <v>1173.1300000000001</v>
      </c>
    </row>
    <row r="26" spans="1:6" ht="30" x14ac:dyDescent="0.25">
      <c r="A26" s="5">
        <v>14</v>
      </c>
      <c r="B26" s="17" t="s">
        <v>66</v>
      </c>
      <c r="C26" s="8" t="s">
        <v>78</v>
      </c>
      <c r="D26" s="22">
        <v>1801.77</v>
      </c>
      <c r="E26" s="22">
        <f t="shared" si="0"/>
        <v>360.35400000000004</v>
      </c>
      <c r="F26" s="22">
        <f t="shared" si="1"/>
        <v>2162.12</v>
      </c>
    </row>
    <row r="27" spans="1:6" ht="30" x14ac:dyDescent="0.25">
      <c r="A27" s="5">
        <v>15</v>
      </c>
      <c r="B27" s="17" t="s">
        <v>60</v>
      </c>
      <c r="C27" s="8" t="s">
        <v>78</v>
      </c>
      <c r="D27" s="22">
        <v>7176.44</v>
      </c>
      <c r="E27" s="22">
        <f t="shared" si="0"/>
        <v>1435.288</v>
      </c>
      <c r="F27" s="22">
        <f t="shared" si="1"/>
        <v>8611.73</v>
      </c>
    </row>
    <row r="28" spans="1:6" ht="30" x14ac:dyDescent="0.25">
      <c r="A28" s="5">
        <v>16</v>
      </c>
      <c r="B28" s="17" t="s">
        <v>59</v>
      </c>
      <c r="C28" s="8" t="s">
        <v>78</v>
      </c>
      <c r="D28" s="22">
        <v>2472.29</v>
      </c>
      <c r="E28" s="22">
        <f t="shared" si="0"/>
        <v>494.45800000000003</v>
      </c>
      <c r="F28" s="22">
        <f t="shared" si="1"/>
        <v>2966.75</v>
      </c>
    </row>
    <row r="29" spans="1:6" ht="30" x14ac:dyDescent="0.25">
      <c r="A29" s="5">
        <v>17</v>
      </c>
      <c r="B29" s="17" t="s">
        <v>57</v>
      </c>
      <c r="C29" s="8" t="s">
        <v>78</v>
      </c>
      <c r="D29" s="22">
        <v>12672.82</v>
      </c>
      <c r="E29" s="22">
        <f t="shared" si="0"/>
        <v>2534.5640000000003</v>
      </c>
      <c r="F29" s="22">
        <f t="shared" si="1"/>
        <v>15207.38</v>
      </c>
    </row>
    <row r="30" spans="1:6" ht="30" x14ac:dyDescent="0.25">
      <c r="A30" s="5">
        <v>18</v>
      </c>
      <c r="B30" s="17" t="s">
        <v>58</v>
      </c>
      <c r="C30" s="8" t="s">
        <v>78</v>
      </c>
      <c r="D30" s="22">
        <v>4944.57</v>
      </c>
      <c r="E30" s="22">
        <f t="shared" si="0"/>
        <v>988.91399999999999</v>
      </c>
      <c r="F30" s="22">
        <f t="shared" si="1"/>
        <v>5933.48</v>
      </c>
    </row>
    <row r="31" spans="1:6" ht="30" x14ac:dyDescent="0.25">
      <c r="A31" s="5">
        <v>19</v>
      </c>
      <c r="B31" s="17" t="s">
        <v>11</v>
      </c>
      <c r="C31" s="8" t="s">
        <v>81</v>
      </c>
      <c r="D31" s="22">
        <v>3799.64</v>
      </c>
      <c r="E31" s="22">
        <f t="shared" si="0"/>
        <v>759.928</v>
      </c>
      <c r="F31" s="22">
        <f t="shared" si="1"/>
        <v>4559.57</v>
      </c>
    </row>
    <row r="32" spans="1:6" ht="30" x14ac:dyDescent="0.25">
      <c r="A32" s="5">
        <v>20</v>
      </c>
      <c r="B32" s="17" t="s">
        <v>10</v>
      </c>
      <c r="C32" s="8" t="s">
        <v>81</v>
      </c>
      <c r="D32" s="22">
        <v>5040.32</v>
      </c>
      <c r="E32" s="22">
        <f t="shared" si="0"/>
        <v>1008.064</v>
      </c>
      <c r="F32" s="22">
        <f t="shared" si="1"/>
        <v>6048.38</v>
      </c>
    </row>
    <row r="33" spans="1:6" x14ac:dyDescent="0.25">
      <c r="A33" s="5">
        <v>21</v>
      </c>
      <c r="B33" s="17" t="s">
        <v>64</v>
      </c>
      <c r="C33" s="8" t="s">
        <v>81</v>
      </c>
      <c r="D33" s="22">
        <v>4733.55</v>
      </c>
      <c r="E33" s="22">
        <f t="shared" si="0"/>
        <v>946.71</v>
      </c>
      <c r="F33" s="22">
        <f t="shared" si="1"/>
        <v>5680.26</v>
      </c>
    </row>
    <row r="34" spans="1:6" ht="45" x14ac:dyDescent="0.25">
      <c r="A34" s="5">
        <v>22</v>
      </c>
      <c r="B34" s="17" t="s">
        <v>61</v>
      </c>
      <c r="C34" s="8" t="s">
        <v>81</v>
      </c>
      <c r="D34" s="22">
        <v>4350.07</v>
      </c>
      <c r="E34" s="22">
        <f t="shared" si="0"/>
        <v>870.01400000000001</v>
      </c>
      <c r="F34" s="22">
        <f t="shared" si="1"/>
        <v>5220.08</v>
      </c>
    </row>
    <row r="35" spans="1:6" ht="45" x14ac:dyDescent="0.25">
      <c r="A35" s="5">
        <v>23</v>
      </c>
      <c r="B35" s="17" t="s">
        <v>62</v>
      </c>
      <c r="C35" s="8" t="s">
        <v>81</v>
      </c>
      <c r="D35" s="22">
        <v>989.96</v>
      </c>
      <c r="E35" s="22">
        <f t="shared" si="0"/>
        <v>197.99200000000002</v>
      </c>
      <c r="F35" s="22">
        <f t="shared" si="1"/>
        <v>1187.95</v>
      </c>
    </row>
    <row r="36" spans="1:6" ht="45" x14ac:dyDescent="0.25">
      <c r="A36" s="5">
        <v>24</v>
      </c>
      <c r="B36" s="17" t="s">
        <v>97</v>
      </c>
      <c r="C36" s="8" t="s">
        <v>96</v>
      </c>
      <c r="D36" s="22">
        <v>5251.95</v>
      </c>
      <c r="E36" s="22">
        <f t="shared" si="0"/>
        <v>1050.3900000000001</v>
      </c>
      <c r="F36" s="22">
        <f t="shared" si="1"/>
        <v>6302.34</v>
      </c>
    </row>
    <row r="37" spans="1:6" ht="45" x14ac:dyDescent="0.25">
      <c r="A37" s="5">
        <v>25</v>
      </c>
      <c r="B37" s="17" t="s">
        <v>98</v>
      </c>
      <c r="C37" s="8" t="s">
        <v>96</v>
      </c>
      <c r="D37" s="22">
        <v>1891.84</v>
      </c>
      <c r="E37" s="22">
        <f t="shared" si="0"/>
        <v>378.36799999999999</v>
      </c>
      <c r="F37" s="22">
        <f t="shared" si="1"/>
        <v>2270.21</v>
      </c>
    </row>
    <row r="38" spans="1:6" x14ac:dyDescent="0.25">
      <c r="A38" s="5">
        <v>26</v>
      </c>
      <c r="B38" s="17" t="s">
        <v>65</v>
      </c>
      <c r="C38" s="8" t="s">
        <v>81</v>
      </c>
      <c r="D38" s="22">
        <v>5249.21</v>
      </c>
      <c r="E38" s="22">
        <f t="shared" si="0"/>
        <v>1049.8420000000001</v>
      </c>
      <c r="F38" s="22">
        <f t="shared" si="1"/>
        <v>6299.05</v>
      </c>
    </row>
    <row r="39" spans="1:6" x14ac:dyDescent="0.25">
      <c r="A39" s="34" t="s">
        <v>4</v>
      </c>
      <c r="B39" s="35"/>
      <c r="C39" s="35"/>
      <c r="D39" s="35"/>
      <c r="E39" s="35"/>
      <c r="F39" s="36"/>
    </row>
    <row r="40" spans="1:6" ht="45" x14ac:dyDescent="0.25">
      <c r="A40" s="5">
        <v>25</v>
      </c>
      <c r="B40" s="6" t="s">
        <v>31</v>
      </c>
      <c r="C40" s="27" t="s">
        <v>83</v>
      </c>
      <c r="D40" s="7">
        <v>5947.6</v>
      </c>
      <c r="E40" s="7">
        <f t="shared" ref="E40:E52" si="2">D40*20%</f>
        <v>1189.5200000000002</v>
      </c>
      <c r="F40" s="7">
        <f t="shared" ref="F40:F52" si="3">D40+E40</f>
        <v>7137.1200000000008</v>
      </c>
    </row>
    <row r="41" spans="1:6" ht="45" x14ac:dyDescent="0.25">
      <c r="A41" s="5">
        <v>26</v>
      </c>
      <c r="B41" s="6" t="s">
        <v>30</v>
      </c>
      <c r="C41" s="27" t="s">
        <v>83</v>
      </c>
      <c r="D41" s="7">
        <v>6389.9</v>
      </c>
      <c r="E41" s="7">
        <f t="shared" si="2"/>
        <v>1277.98</v>
      </c>
      <c r="F41" s="7">
        <f t="shared" si="3"/>
        <v>7667.8799999999992</v>
      </c>
    </row>
    <row r="42" spans="1:6" ht="45" x14ac:dyDescent="0.25">
      <c r="A42" s="5">
        <v>27</v>
      </c>
      <c r="B42" s="6" t="s">
        <v>101</v>
      </c>
      <c r="C42" s="27" t="s">
        <v>100</v>
      </c>
      <c r="D42" s="7">
        <v>3648.7</v>
      </c>
      <c r="E42" s="7">
        <f>D42*20%</f>
        <v>729.74</v>
      </c>
      <c r="F42" s="7">
        <f>D42+E42</f>
        <v>4378.4399999999996</v>
      </c>
    </row>
    <row r="43" spans="1:6" ht="45" x14ac:dyDescent="0.25">
      <c r="A43" s="5">
        <v>28</v>
      </c>
      <c r="B43" s="6" t="s">
        <v>102</v>
      </c>
      <c r="C43" s="27" t="s">
        <v>99</v>
      </c>
      <c r="D43" s="7">
        <v>3648.7</v>
      </c>
      <c r="E43" s="7">
        <f t="shared" si="2"/>
        <v>729.74</v>
      </c>
      <c r="F43" s="7">
        <f t="shared" si="3"/>
        <v>4378.4399999999996</v>
      </c>
    </row>
    <row r="44" spans="1:6" ht="45" x14ac:dyDescent="0.25">
      <c r="A44" s="5">
        <v>29</v>
      </c>
      <c r="B44" s="6" t="s">
        <v>103</v>
      </c>
      <c r="C44" s="27" t="s">
        <v>83</v>
      </c>
      <c r="D44" s="7">
        <v>5822.9</v>
      </c>
      <c r="E44" s="7">
        <f t="shared" si="2"/>
        <v>1164.58</v>
      </c>
      <c r="F44" s="7">
        <f t="shared" si="3"/>
        <v>6987.48</v>
      </c>
    </row>
    <row r="45" spans="1:6" ht="75" x14ac:dyDescent="0.25">
      <c r="A45" s="5">
        <v>30</v>
      </c>
      <c r="B45" s="6" t="s">
        <v>29</v>
      </c>
      <c r="C45" s="27" t="s">
        <v>83</v>
      </c>
      <c r="D45" s="7">
        <v>16205</v>
      </c>
      <c r="E45" s="7">
        <f t="shared" si="2"/>
        <v>3241</v>
      </c>
      <c r="F45" s="7">
        <f t="shared" si="3"/>
        <v>19446</v>
      </c>
    </row>
    <row r="46" spans="1:6" ht="105" x14ac:dyDescent="0.25">
      <c r="A46" s="5">
        <v>31</v>
      </c>
      <c r="B46" s="6" t="s">
        <v>28</v>
      </c>
      <c r="C46" s="27" t="s">
        <v>83</v>
      </c>
      <c r="D46" s="18">
        <v>21974</v>
      </c>
      <c r="E46" s="21">
        <f t="shared" si="2"/>
        <v>4394.8</v>
      </c>
      <c r="F46" s="7">
        <f t="shared" si="3"/>
        <v>26368.799999999999</v>
      </c>
    </row>
    <row r="47" spans="1:6" ht="90" x14ac:dyDescent="0.25">
      <c r="A47" s="5">
        <v>32</v>
      </c>
      <c r="B47" s="6" t="s">
        <v>104</v>
      </c>
      <c r="C47" s="27" t="s">
        <v>83</v>
      </c>
      <c r="D47" s="18">
        <v>19951.599999999999</v>
      </c>
      <c r="E47" s="21">
        <f t="shared" si="2"/>
        <v>3990.3199999999997</v>
      </c>
      <c r="F47" s="7">
        <f t="shared" si="3"/>
        <v>23941.919999999998</v>
      </c>
    </row>
    <row r="48" spans="1:6" ht="75" x14ac:dyDescent="0.25">
      <c r="A48" s="5">
        <v>33</v>
      </c>
      <c r="B48" s="6" t="s">
        <v>27</v>
      </c>
      <c r="C48" s="27" t="s">
        <v>83</v>
      </c>
      <c r="D48" s="7">
        <v>17390.8</v>
      </c>
      <c r="E48" s="7">
        <f>D48*20%</f>
        <v>3478.16</v>
      </c>
      <c r="F48" s="7">
        <f t="shared" si="3"/>
        <v>20868.96</v>
      </c>
    </row>
    <row r="49" spans="1:6" ht="105" x14ac:dyDescent="0.25">
      <c r="A49" s="5">
        <v>34</v>
      </c>
      <c r="B49" s="6" t="s">
        <v>26</v>
      </c>
      <c r="C49" s="27" t="s">
        <v>83</v>
      </c>
      <c r="D49" s="7">
        <v>28793.3</v>
      </c>
      <c r="E49" s="7">
        <f t="shared" si="2"/>
        <v>5758.66</v>
      </c>
      <c r="F49" s="7">
        <f t="shared" si="3"/>
        <v>34551.96</v>
      </c>
    </row>
    <row r="50" spans="1:6" ht="105" x14ac:dyDescent="0.25">
      <c r="A50" s="5">
        <v>35</v>
      </c>
      <c r="B50" s="6" t="s">
        <v>25</v>
      </c>
      <c r="C50" s="27" t="s">
        <v>83</v>
      </c>
      <c r="D50" s="7">
        <v>21802.6</v>
      </c>
      <c r="E50" s="7">
        <f t="shared" si="2"/>
        <v>4360.5199999999995</v>
      </c>
      <c r="F50" s="7">
        <f t="shared" si="3"/>
        <v>26163.119999999999</v>
      </c>
    </row>
    <row r="51" spans="1:6" ht="90" x14ac:dyDescent="0.25">
      <c r="A51" s="5">
        <v>36</v>
      </c>
      <c r="B51" s="6" t="s">
        <v>24</v>
      </c>
      <c r="C51" s="27" t="s">
        <v>83</v>
      </c>
      <c r="D51" s="7">
        <v>29925</v>
      </c>
      <c r="E51" s="7">
        <f t="shared" si="2"/>
        <v>5985</v>
      </c>
      <c r="F51" s="7">
        <f t="shared" si="3"/>
        <v>35910</v>
      </c>
    </row>
    <row r="52" spans="1:6" ht="90" x14ac:dyDescent="0.25">
      <c r="A52" s="5">
        <v>37</v>
      </c>
      <c r="B52" s="6" t="s">
        <v>32</v>
      </c>
      <c r="C52" s="27" t="s">
        <v>83</v>
      </c>
      <c r="D52" s="7">
        <v>23119.7</v>
      </c>
      <c r="E52" s="7">
        <f t="shared" si="2"/>
        <v>4623.9400000000005</v>
      </c>
      <c r="F52" s="7">
        <f t="shared" si="3"/>
        <v>27743.64</v>
      </c>
    </row>
    <row r="53" spans="1:6" ht="45" x14ac:dyDescent="0.25">
      <c r="A53" s="5">
        <v>38</v>
      </c>
      <c r="B53" s="6" t="s">
        <v>34</v>
      </c>
      <c r="C53" s="27" t="s">
        <v>83</v>
      </c>
      <c r="D53" s="7">
        <v>14218.7</v>
      </c>
      <c r="E53" s="7">
        <f>D53*20%</f>
        <v>2843.7400000000002</v>
      </c>
      <c r="F53" s="7">
        <f>D53+E53</f>
        <v>17062.440000000002</v>
      </c>
    </row>
    <row r="54" spans="1:6" ht="75" x14ac:dyDescent="0.25">
      <c r="A54" s="5">
        <v>39</v>
      </c>
      <c r="B54" s="6" t="s">
        <v>84</v>
      </c>
      <c r="C54" s="27" t="s">
        <v>83</v>
      </c>
      <c r="D54" s="7">
        <v>16775.900000000001</v>
      </c>
      <c r="E54" s="7">
        <f>D54*20%</f>
        <v>3355.1800000000003</v>
      </c>
      <c r="F54" s="7">
        <f>D54+E54</f>
        <v>20131.080000000002</v>
      </c>
    </row>
    <row r="55" spans="1:6" x14ac:dyDescent="0.25">
      <c r="A55" s="37" t="s">
        <v>5</v>
      </c>
      <c r="B55" s="37"/>
      <c r="C55" s="37"/>
      <c r="D55" s="37"/>
      <c r="E55" s="37"/>
      <c r="F55" s="37"/>
    </row>
    <row r="56" spans="1:6" ht="30" x14ac:dyDescent="0.25">
      <c r="A56" s="5">
        <v>40</v>
      </c>
      <c r="B56" s="6" t="s">
        <v>44</v>
      </c>
      <c r="C56" s="8" t="s">
        <v>85</v>
      </c>
      <c r="D56" s="7">
        <v>549.4</v>
      </c>
      <c r="E56" s="7">
        <f>D56*20%</f>
        <v>109.88</v>
      </c>
      <c r="F56" s="7">
        <f>D56+E56</f>
        <v>659.28</v>
      </c>
    </row>
    <row r="57" spans="1:6" ht="30" x14ac:dyDescent="0.25">
      <c r="A57" s="5">
        <v>41</v>
      </c>
      <c r="B57" s="6" t="s">
        <v>45</v>
      </c>
      <c r="C57" s="8" t="s">
        <v>85</v>
      </c>
      <c r="D57" s="7">
        <v>3021</v>
      </c>
      <c r="E57" s="7">
        <f t="shared" ref="E57:E58" si="4">D57*20%</f>
        <v>604.20000000000005</v>
      </c>
      <c r="F57" s="7">
        <f t="shared" ref="F57:F58" si="5">D57+E57</f>
        <v>3625.2</v>
      </c>
    </row>
    <row r="58" spans="1:6" ht="30" x14ac:dyDescent="0.25">
      <c r="A58" s="5">
        <v>42</v>
      </c>
      <c r="B58" s="6" t="s">
        <v>46</v>
      </c>
      <c r="C58" s="8" t="s">
        <v>85</v>
      </c>
      <c r="D58" s="7">
        <v>4985.8999999999996</v>
      </c>
      <c r="E58" s="7">
        <f t="shared" si="4"/>
        <v>997.18</v>
      </c>
      <c r="F58" s="7">
        <f t="shared" si="5"/>
        <v>5983.08</v>
      </c>
    </row>
    <row r="59" spans="1:6" x14ac:dyDescent="0.25">
      <c r="A59" s="34" t="s">
        <v>6</v>
      </c>
      <c r="B59" s="35"/>
      <c r="C59" s="35"/>
      <c r="D59" s="35"/>
      <c r="E59" s="35"/>
      <c r="F59" s="36"/>
    </row>
    <row r="60" spans="1:6" x14ac:dyDescent="0.25">
      <c r="A60" s="5">
        <v>43</v>
      </c>
      <c r="B60" s="11" t="s">
        <v>7</v>
      </c>
      <c r="C60" s="8" t="s">
        <v>90</v>
      </c>
      <c r="D60" s="7">
        <v>833.3</v>
      </c>
      <c r="E60" s="7">
        <f>D60*20%</f>
        <v>166.66</v>
      </c>
      <c r="F60" s="7">
        <f>D60+E60</f>
        <v>999.95999999999992</v>
      </c>
    </row>
    <row r="61" spans="1:6" ht="30" x14ac:dyDescent="0.25">
      <c r="A61" s="5">
        <v>44</v>
      </c>
      <c r="B61" s="6" t="s">
        <v>8</v>
      </c>
      <c r="C61" s="8" t="s">
        <v>90</v>
      </c>
      <c r="D61" s="7">
        <v>830.1</v>
      </c>
      <c r="E61" s="7">
        <f t="shared" ref="E61:E62" si="6">D61*20%</f>
        <v>166.02</v>
      </c>
      <c r="F61" s="7">
        <f>D61+E61</f>
        <v>996.12</v>
      </c>
    </row>
    <row r="62" spans="1:6" ht="30" x14ac:dyDescent="0.25">
      <c r="A62" s="5">
        <v>45</v>
      </c>
      <c r="B62" s="6" t="s">
        <v>9</v>
      </c>
      <c r="C62" s="8" t="s">
        <v>90</v>
      </c>
      <c r="D62" s="7">
        <v>833.3</v>
      </c>
      <c r="E62" s="7">
        <f t="shared" si="6"/>
        <v>166.66</v>
      </c>
      <c r="F62" s="7">
        <f>D62+E62</f>
        <v>999.95999999999992</v>
      </c>
    </row>
    <row r="63" spans="1:6" x14ac:dyDescent="0.25">
      <c r="A63" s="38" t="s">
        <v>12</v>
      </c>
      <c r="B63" s="38"/>
      <c r="C63" s="38"/>
      <c r="D63" s="38"/>
      <c r="E63" s="38"/>
      <c r="F63" s="38"/>
    </row>
    <row r="64" spans="1:6" ht="30" x14ac:dyDescent="0.25">
      <c r="A64" s="5">
        <v>46</v>
      </c>
      <c r="B64" s="6" t="s">
        <v>13</v>
      </c>
      <c r="C64" s="5" t="s">
        <v>88</v>
      </c>
      <c r="D64" s="7">
        <v>1243.7</v>
      </c>
      <c r="E64" s="7">
        <f>D64*20%</f>
        <v>248.74</v>
      </c>
      <c r="F64" s="7">
        <f>D64+E64</f>
        <v>1492.44</v>
      </c>
    </row>
    <row r="65" spans="1:6" ht="30" x14ac:dyDescent="0.25">
      <c r="A65" s="5">
        <v>45</v>
      </c>
      <c r="B65" s="6" t="s">
        <v>40</v>
      </c>
      <c r="C65" s="5" t="s">
        <v>88</v>
      </c>
      <c r="D65" s="7">
        <v>3190.3</v>
      </c>
      <c r="E65" s="7">
        <f>D65*20%</f>
        <v>638.06000000000006</v>
      </c>
      <c r="F65" s="7">
        <f>D65+E65</f>
        <v>3828.36</v>
      </c>
    </row>
    <row r="66" spans="1:6" x14ac:dyDescent="0.25">
      <c r="A66" s="5">
        <v>46</v>
      </c>
      <c r="B66" s="11" t="s">
        <v>14</v>
      </c>
      <c r="C66" s="5" t="s">
        <v>87</v>
      </c>
      <c r="D66" s="7">
        <v>4884</v>
      </c>
      <c r="E66" s="7">
        <f>D66*20%</f>
        <v>976.80000000000007</v>
      </c>
      <c r="F66" s="7">
        <f>D66+E66</f>
        <v>5860.8</v>
      </c>
    </row>
    <row r="67" spans="1:6" ht="60" x14ac:dyDescent="0.25">
      <c r="A67" s="5">
        <v>47</v>
      </c>
      <c r="B67" s="6" t="s">
        <v>33</v>
      </c>
      <c r="C67" s="12" t="s">
        <v>89</v>
      </c>
      <c r="D67" s="7">
        <v>1505</v>
      </c>
      <c r="E67" s="7">
        <f>D67*20%</f>
        <v>301</v>
      </c>
      <c r="F67" s="7">
        <f>D67+E67</f>
        <v>1806</v>
      </c>
    </row>
    <row r="68" spans="1:6" ht="45" x14ac:dyDescent="0.25">
      <c r="A68" s="5">
        <v>48</v>
      </c>
      <c r="B68" s="6" t="s">
        <v>92</v>
      </c>
      <c r="C68" s="12" t="s">
        <v>93</v>
      </c>
      <c r="D68" s="7">
        <v>4123.6000000000004</v>
      </c>
      <c r="E68" s="7">
        <f>D68*20%</f>
        <v>824.72000000000014</v>
      </c>
      <c r="F68" s="7">
        <f>D68+E68</f>
        <v>4948.3200000000006</v>
      </c>
    </row>
    <row r="69" spans="1:6" ht="30" x14ac:dyDescent="0.25">
      <c r="A69" s="5">
        <v>49</v>
      </c>
      <c r="B69" s="6" t="s">
        <v>15</v>
      </c>
      <c r="C69" s="5" t="s">
        <v>90</v>
      </c>
      <c r="D69" s="7">
        <f>F69-E69</f>
        <v>833.3</v>
      </c>
      <c r="E69" s="7">
        <v>166.7</v>
      </c>
      <c r="F69" s="7">
        <v>1000</v>
      </c>
    </row>
    <row r="70" spans="1:6" ht="45" x14ac:dyDescent="0.25">
      <c r="A70" s="5">
        <v>50</v>
      </c>
      <c r="B70" s="6" t="s">
        <v>35</v>
      </c>
      <c r="C70" s="5" t="s">
        <v>91</v>
      </c>
      <c r="D70" s="7">
        <v>7974.9</v>
      </c>
      <c r="E70" s="7">
        <f>D70*20%</f>
        <v>1594.98</v>
      </c>
      <c r="F70" s="7">
        <f>D70+E70</f>
        <v>9569.8799999999992</v>
      </c>
    </row>
    <row r="71" spans="1:6" ht="45" x14ac:dyDescent="0.25">
      <c r="A71" s="5">
        <v>51</v>
      </c>
      <c r="B71" s="6" t="s">
        <v>22</v>
      </c>
      <c r="C71" s="5" t="s">
        <v>94</v>
      </c>
      <c r="D71" s="7">
        <v>5000.1499999999996</v>
      </c>
      <c r="E71" s="7">
        <f t="shared" ref="E71:E74" si="7">D71*20%</f>
        <v>1000.03</v>
      </c>
      <c r="F71" s="7">
        <f t="shared" ref="F71:F74" si="8">D71+E71</f>
        <v>6000.1799999999994</v>
      </c>
    </row>
    <row r="72" spans="1:6" ht="30" x14ac:dyDescent="0.25">
      <c r="A72" s="5">
        <v>52</v>
      </c>
      <c r="B72" s="6" t="s">
        <v>41</v>
      </c>
      <c r="C72" s="5" t="s">
        <v>85</v>
      </c>
      <c r="D72" s="7">
        <v>8471.24</v>
      </c>
      <c r="E72" s="7">
        <f>D72*20%</f>
        <v>1694.248</v>
      </c>
      <c r="F72" s="7">
        <f>D72+E72</f>
        <v>10165.487999999999</v>
      </c>
    </row>
    <row r="73" spans="1:6" ht="30" x14ac:dyDescent="0.25">
      <c r="A73" s="5">
        <v>53</v>
      </c>
      <c r="B73" s="6" t="s">
        <v>42</v>
      </c>
      <c r="C73" s="5" t="s">
        <v>85</v>
      </c>
      <c r="D73" s="7">
        <v>10534</v>
      </c>
      <c r="E73" s="7">
        <f>D73*20%</f>
        <v>2106.8000000000002</v>
      </c>
      <c r="F73" s="7">
        <f>D73+E73</f>
        <v>12640.8</v>
      </c>
    </row>
    <row r="74" spans="1:6" x14ac:dyDescent="0.25">
      <c r="A74" s="5">
        <v>54</v>
      </c>
      <c r="B74" s="6" t="s">
        <v>23</v>
      </c>
      <c r="C74" s="5" t="s">
        <v>86</v>
      </c>
      <c r="D74" s="8">
        <v>350.57</v>
      </c>
      <c r="E74" s="8">
        <f t="shared" si="7"/>
        <v>70.114000000000004</v>
      </c>
      <c r="F74" s="8">
        <f t="shared" si="8"/>
        <v>420.68399999999997</v>
      </c>
    </row>
    <row r="75" spans="1:6" x14ac:dyDescent="0.25">
      <c r="A75" s="5">
        <v>55</v>
      </c>
      <c r="B75" s="11" t="s">
        <v>37</v>
      </c>
      <c r="C75" s="5" t="s">
        <v>77</v>
      </c>
      <c r="D75" s="8">
        <v>4094.9</v>
      </c>
      <c r="E75" s="7">
        <f>D75*20%</f>
        <v>818.98</v>
      </c>
      <c r="F75" s="7">
        <f>D75+E75</f>
        <v>4913.88</v>
      </c>
    </row>
    <row r="76" spans="1:6" x14ac:dyDescent="0.25">
      <c r="A76" s="5">
        <v>56</v>
      </c>
      <c r="B76" s="11" t="s">
        <v>36</v>
      </c>
      <c r="C76" s="5" t="s">
        <v>77</v>
      </c>
      <c r="D76" s="8">
        <v>985.8</v>
      </c>
      <c r="E76" s="7">
        <f>D76*20%</f>
        <v>197.16</v>
      </c>
      <c r="F76" s="7">
        <f>D76+E76</f>
        <v>1182.96</v>
      </c>
    </row>
    <row r="77" spans="1:6" x14ac:dyDescent="0.25">
      <c r="A77" s="5">
        <v>57</v>
      </c>
      <c r="B77" s="11" t="s">
        <v>38</v>
      </c>
      <c r="C77" s="5" t="s">
        <v>77</v>
      </c>
      <c r="D77" s="8">
        <v>2167.1</v>
      </c>
      <c r="E77" s="7">
        <f>D77*20%</f>
        <v>433.42</v>
      </c>
      <c r="F77" s="7">
        <f>ROUND(D77+E77,2)</f>
        <v>2600.52</v>
      </c>
    </row>
    <row r="78" spans="1:6" x14ac:dyDescent="0.25">
      <c r="A78" s="19"/>
      <c r="B78" s="19"/>
      <c r="C78" s="19"/>
      <c r="D78" s="19"/>
      <c r="E78" s="19"/>
      <c r="F78" s="20"/>
    </row>
    <row r="79" spans="1:6" x14ac:dyDescent="0.25">
      <c r="A79" s="9"/>
      <c r="B79" s="10"/>
      <c r="C79" s="9"/>
      <c r="D79" s="9"/>
      <c r="E79" s="9"/>
      <c r="F79" s="16"/>
    </row>
    <row r="80" spans="1:6" x14ac:dyDescent="0.25">
      <c r="A80" s="9"/>
      <c r="B80" s="9"/>
      <c r="C80" s="9"/>
      <c r="D80" s="9"/>
      <c r="E80" s="9"/>
      <c r="F80" s="16"/>
    </row>
    <row r="81" spans="1:6" x14ac:dyDescent="0.25">
      <c r="A81" s="9"/>
      <c r="B81" s="9"/>
      <c r="C81" s="9"/>
      <c r="D81" s="9"/>
      <c r="E81" s="9"/>
      <c r="F81" s="16"/>
    </row>
    <row r="82" spans="1:6" ht="60" x14ac:dyDescent="0.25">
      <c r="A82" s="2" t="s">
        <v>1</v>
      </c>
      <c r="B82" s="3" t="s">
        <v>2</v>
      </c>
      <c r="C82" s="4"/>
      <c r="D82" s="25" t="s">
        <v>18</v>
      </c>
      <c r="E82" s="4" t="s">
        <v>19</v>
      </c>
      <c r="F82" s="15" t="s">
        <v>20</v>
      </c>
    </row>
    <row r="83" spans="1:6" x14ac:dyDescent="0.25">
      <c r="A83" s="30" t="s">
        <v>3</v>
      </c>
      <c r="B83" s="31"/>
      <c r="C83" s="31"/>
      <c r="D83" s="31"/>
      <c r="E83" s="31"/>
      <c r="F83" s="32"/>
    </row>
    <row r="84" spans="1:6" x14ac:dyDescent="0.25">
      <c r="A84" s="5">
        <v>1</v>
      </c>
      <c r="B84" s="17" t="s">
        <v>47</v>
      </c>
      <c r="C84" s="8"/>
      <c r="D84" s="22">
        <v>2416.13</v>
      </c>
      <c r="E84" s="22">
        <f>D84*20%</f>
        <v>483.22600000000006</v>
      </c>
      <c r="F84" s="22">
        <f>ROUND(D84+E84,2)</f>
        <v>2899.36</v>
      </c>
    </row>
    <row r="85" spans="1:6" x14ac:dyDescent="0.25">
      <c r="A85" s="5">
        <v>2</v>
      </c>
      <c r="B85" s="24" t="s">
        <v>17</v>
      </c>
      <c r="C85" s="8"/>
      <c r="D85" s="22">
        <v>624.33000000000004</v>
      </c>
      <c r="E85" s="22">
        <f t="shared" ref="E85:E107" si="9">D85*20%</f>
        <v>124.86600000000001</v>
      </c>
      <c r="F85" s="22">
        <f t="shared" ref="F85:F107" si="10">ROUND(D85+E85,2)</f>
        <v>749.2</v>
      </c>
    </row>
    <row r="86" spans="1:6" ht="30" x14ac:dyDescent="0.25">
      <c r="A86" s="5">
        <v>3</v>
      </c>
      <c r="B86" s="23" t="s">
        <v>48</v>
      </c>
      <c r="C86" s="8"/>
      <c r="D86" s="22">
        <v>972.39</v>
      </c>
      <c r="E86" s="22">
        <f t="shared" si="9"/>
        <v>194.47800000000001</v>
      </c>
      <c r="F86" s="22">
        <f t="shared" si="10"/>
        <v>1166.8699999999999</v>
      </c>
    </row>
    <row r="87" spans="1:6" ht="30" x14ac:dyDescent="0.25">
      <c r="A87" s="5">
        <v>4</v>
      </c>
      <c r="B87" s="23" t="s">
        <v>49</v>
      </c>
      <c r="C87" s="8"/>
      <c r="D87" s="22">
        <v>972.39</v>
      </c>
      <c r="E87" s="22">
        <f t="shared" si="9"/>
        <v>194.47800000000001</v>
      </c>
      <c r="F87" s="22">
        <f t="shared" si="10"/>
        <v>1166.8699999999999</v>
      </c>
    </row>
    <row r="88" spans="1:6" ht="30" x14ac:dyDescent="0.25">
      <c r="A88" s="5">
        <v>5</v>
      </c>
      <c r="B88" s="17" t="s">
        <v>50</v>
      </c>
      <c r="C88" s="8"/>
      <c r="D88" s="22">
        <v>1077.8</v>
      </c>
      <c r="E88" s="22">
        <f>D88*20%</f>
        <v>215.56</v>
      </c>
      <c r="F88" s="22">
        <f>ROUND(D88+E88,2)</f>
        <v>1293.3599999999999</v>
      </c>
    </row>
    <row r="89" spans="1:6" ht="30" x14ac:dyDescent="0.25">
      <c r="A89" s="5">
        <v>6</v>
      </c>
      <c r="B89" s="17" t="s">
        <v>51</v>
      </c>
      <c r="C89" s="8"/>
      <c r="D89" s="22">
        <v>1077.8</v>
      </c>
      <c r="E89" s="22">
        <f>D89*20%</f>
        <v>215.56</v>
      </c>
      <c r="F89" s="22">
        <f>ROUND(D89+E89,2)</f>
        <v>1293.3599999999999</v>
      </c>
    </row>
    <row r="90" spans="1:6" ht="30" x14ac:dyDescent="0.25">
      <c r="A90" s="5">
        <v>7</v>
      </c>
      <c r="B90" s="17" t="s">
        <v>39</v>
      </c>
      <c r="C90" s="8"/>
      <c r="D90" s="22">
        <v>1011.39</v>
      </c>
      <c r="E90" s="22">
        <f t="shared" si="9"/>
        <v>202.27800000000002</v>
      </c>
      <c r="F90" s="22">
        <f t="shared" si="10"/>
        <v>1213.67</v>
      </c>
    </row>
    <row r="91" spans="1:6" ht="30" x14ac:dyDescent="0.25">
      <c r="A91" s="5">
        <v>8</v>
      </c>
      <c r="B91" s="17" t="s">
        <v>52</v>
      </c>
      <c r="C91" s="8"/>
      <c r="D91" s="22">
        <v>789.02</v>
      </c>
      <c r="E91" s="22">
        <f t="shared" si="9"/>
        <v>157.804</v>
      </c>
      <c r="F91" s="22">
        <f t="shared" si="10"/>
        <v>946.82</v>
      </c>
    </row>
    <row r="92" spans="1:6" ht="30" x14ac:dyDescent="0.25">
      <c r="A92" s="5">
        <v>9</v>
      </c>
      <c r="B92" s="17" t="s">
        <v>53</v>
      </c>
      <c r="C92" s="8"/>
      <c r="D92" s="22">
        <v>695.93</v>
      </c>
      <c r="E92" s="22">
        <f t="shared" si="9"/>
        <v>139.18600000000001</v>
      </c>
      <c r="F92" s="22">
        <f t="shared" si="10"/>
        <v>835.12</v>
      </c>
    </row>
    <row r="93" spans="1:6" ht="45" x14ac:dyDescent="0.25">
      <c r="A93" s="5">
        <v>10</v>
      </c>
      <c r="B93" s="17" t="s">
        <v>54</v>
      </c>
      <c r="C93" s="8"/>
      <c r="D93" s="22">
        <v>1183.22</v>
      </c>
      <c r="E93" s="22">
        <f t="shared" si="9"/>
        <v>236.64400000000001</v>
      </c>
      <c r="F93" s="22">
        <f t="shared" si="10"/>
        <v>1419.86</v>
      </c>
    </row>
    <row r="94" spans="1:6" ht="30" x14ac:dyDescent="0.25">
      <c r="A94" s="5">
        <v>11</v>
      </c>
      <c r="B94" s="17" t="s">
        <v>55</v>
      </c>
      <c r="C94" s="8"/>
      <c r="D94" s="22">
        <v>2341.98</v>
      </c>
      <c r="E94" s="22">
        <f t="shared" si="9"/>
        <v>468.39600000000002</v>
      </c>
      <c r="F94" s="22">
        <f t="shared" si="10"/>
        <v>2810.38</v>
      </c>
    </row>
    <row r="95" spans="1:6" ht="30" x14ac:dyDescent="0.25">
      <c r="A95" s="5">
        <v>12</v>
      </c>
      <c r="B95" s="17" t="s">
        <v>56</v>
      </c>
      <c r="C95" s="8"/>
      <c r="D95" s="22">
        <v>2773.97</v>
      </c>
      <c r="E95" s="22">
        <f t="shared" si="9"/>
        <v>554.79399999999998</v>
      </c>
      <c r="F95" s="22">
        <f t="shared" si="10"/>
        <v>3328.76</v>
      </c>
    </row>
    <row r="96" spans="1:6" ht="30" x14ac:dyDescent="0.25">
      <c r="A96" s="5">
        <v>13</v>
      </c>
      <c r="B96" s="17" t="s">
        <v>63</v>
      </c>
      <c r="C96" s="8"/>
      <c r="D96" s="28"/>
      <c r="E96" s="22">
        <f t="shared" si="9"/>
        <v>0</v>
      </c>
      <c r="F96" s="22">
        <f t="shared" si="10"/>
        <v>0</v>
      </c>
    </row>
    <row r="97" spans="1:6" ht="30" x14ac:dyDescent="0.25">
      <c r="A97" s="5">
        <v>14</v>
      </c>
      <c r="B97" s="17" t="s">
        <v>66</v>
      </c>
      <c r="C97" s="8"/>
      <c r="D97" s="22">
        <v>1801.77</v>
      </c>
      <c r="E97" s="22">
        <f t="shared" si="9"/>
        <v>360.35400000000004</v>
      </c>
      <c r="F97" s="22">
        <f t="shared" si="10"/>
        <v>2162.12</v>
      </c>
    </row>
    <row r="98" spans="1:6" ht="30" x14ac:dyDescent="0.25">
      <c r="A98" s="5">
        <v>15</v>
      </c>
      <c r="B98" s="17" t="s">
        <v>60</v>
      </c>
      <c r="C98" s="8"/>
      <c r="D98" s="22">
        <v>7176.44</v>
      </c>
      <c r="E98" s="22">
        <f t="shared" si="9"/>
        <v>1435.288</v>
      </c>
      <c r="F98" s="22">
        <f t="shared" si="10"/>
        <v>8611.73</v>
      </c>
    </row>
    <row r="99" spans="1:6" ht="30" x14ac:dyDescent="0.25">
      <c r="A99" s="5">
        <v>16</v>
      </c>
      <c r="B99" s="17" t="s">
        <v>59</v>
      </c>
      <c r="C99" s="8"/>
      <c r="D99" s="22">
        <v>2472.29</v>
      </c>
      <c r="E99" s="22">
        <f t="shared" si="9"/>
        <v>494.45800000000003</v>
      </c>
      <c r="F99" s="22">
        <f t="shared" si="10"/>
        <v>2966.75</v>
      </c>
    </row>
    <row r="100" spans="1:6" ht="30" x14ac:dyDescent="0.25">
      <c r="A100" s="5">
        <v>17</v>
      </c>
      <c r="B100" s="17" t="s">
        <v>57</v>
      </c>
      <c r="C100" s="8"/>
      <c r="D100" s="22">
        <v>12672.82</v>
      </c>
      <c r="E100" s="22">
        <f t="shared" si="9"/>
        <v>2534.5640000000003</v>
      </c>
      <c r="F100" s="22">
        <f t="shared" si="10"/>
        <v>15207.38</v>
      </c>
    </row>
    <row r="101" spans="1:6" ht="30" x14ac:dyDescent="0.25">
      <c r="A101" s="5">
        <v>18</v>
      </c>
      <c r="B101" s="17" t="s">
        <v>58</v>
      </c>
      <c r="C101" s="8"/>
      <c r="D101" s="22">
        <v>4944.57</v>
      </c>
      <c r="E101" s="22">
        <f t="shared" si="9"/>
        <v>988.91399999999999</v>
      </c>
      <c r="F101" s="22">
        <f t="shared" si="10"/>
        <v>5933.48</v>
      </c>
    </row>
    <row r="102" spans="1:6" ht="30" x14ac:dyDescent="0.25">
      <c r="A102" s="5">
        <v>19</v>
      </c>
      <c r="B102" s="17" t="s">
        <v>11</v>
      </c>
      <c r="C102" s="8"/>
      <c r="D102" s="22">
        <v>3799.64</v>
      </c>
      <c r="E102" s="22">
        <f t="shared" si="9"/>
        <v>759.928</v>
      </c>
      <c r="F102" s="22">
        <f t="shared" si="10"/>
        <v>4559.57</v>
      </c>
    </row>
    <row r="103" spans="1:6" ht="30" x14ac:dyDescent="0.25">
      <c r="A103" s="5">
        <v>20</v>
      </c>
      <c r="B103" s="17" t="s">
        <v>10</v>
      </c>
      <c r="C103" s="8"/>
      <c r="D103" s="22">
        <v>5040.32</v>
      </c>
      <c r="E103" s="22">
        <f t="shared" si="9"/>
        <v>1008.064</v>
      </c>
      <c r="F103" s="22">
        <f t="shared" si="10"/>
        <v>6048.38</v>
      </c>
    </row>
    <row r="104" spans="1:6" x14ac:dyDescent="0.25">
      <c r="A104" s="5">
        <v>21</v>
      </c>
      <c r="B104" s="17" t="s">
        <v>64</v>
      </c>
      <c r="C104" s="8"/>
      <c r="D104" s="22">
        <v>4733.55</v>
      </c>
      <c r="E104" s="22">
        <f t="shared" si="9"/>
        <v>946.71</v>
      </c>
      <c r="F104" s="22">
        <f t="shared" si="10"/>
        <v>5680.26</v>
      </c>
    </row>
    <row r="105" spans="1:6" ht="45" x14ac:dyDescent="0.25">
      <c r="A105" s="5">
        <v>22</v>
      </c>
      <c r="B105" s="17" t="s">
        <v>61</v>
      </c>
      <c r="C105" s="8"/>
      <c r="D105" s="22">
        <v>4350.07</v>
      </c>
      <c r="E105" s="22">
        <f t="shared" si="9"/>
        <v>870.01400000000001</v>
      </c>
      <c r="F105" s="22">
        <f t="shared" si="10"/>
        <v>5220.08</v>
      </c>
    </row>
    <row r="106" spans="1:6" ht="45" x14ac:dyDescent="0.25">
      <c r="A106" s="5">
        <v>23</v>
      </c>
      <c r="B106" s="17" t="s">
        <v>62</v>
      </c>
      <c r="C106" s="8"/>
      <c r="D106" s="22">
        <v>989.96</v>
      </c>
      <c r="E106" s="22">
        <f t="shared" si="9"/>
        <v>197.99200000000002</v>
      </c>
      <c r="F106" s="22">
        <f t="shared" si="10"/>
        <v>1187.95</v>
      </c>
    </row>
    <row r="107" spans="1:6" x14ac:dyDescent="0.25">
      <c r="A107" s="5">
        <v>24</v>
      </c>
      <c r="B107" s="17" t="s">
        <v>65</v>
      </c>
      <c r="C107" s="8"/>
      <c r="D107" s="22">
        <v>5249.21</v>
      </c>
      <c r="E107" s="22">
        <f t="shared" si="9"/>
        <v>1049.8420000000001</v>
      </c>
      <c r="F107" s="22">
        <f t="shared" si="10"/>
        <v>6299.05</v>
      </c>
    </row>
    <row r="110" spans="1:6" ht="60" x14ac:dyDescent="0.25">
      <c r="A110" s="2" t="s">
        <v>1</v>
      </c>
      <c r="B110" s="3" t="s">
        <v>105</v>
      </c>
      <c r="C110" s="41" t="s">
        <v>106</v>
      </c>
      <c r="D110" s="25" t="s">
        <v>107</v>
      </c>
      <c r="E110" s="4" t="s">
        <v>19</v>
      </c>
      <c r="F110" s="15" t="s">
        <v>20</v>
      </c>
    </row>
    <row r="111" spans="1:6" x14ac:dyDescent="0.25">
      <c r="A111" s="3">
        <v>1</v>
      </c>
      <c r="B111" s="3">
        <v>2</v>
      </c>
      <c r="C111" s="3"/>
      <c r="D111" s="3">
        <v>3</v>
      </c>
      <c r="E111" s="3">
        <v>4</v>
      </c>
      <c r="F111" s="3">
        <v>5</v>
      </c>
    </row>
    <row r="112" spans="1:6" ht="30" x14ac:dyDescent="0.25">
      <c r="A112" s="5">
        <v>1</v>
      </c>
      <c r="B112" s="17" t="s">
        <v>108</v>
      </c>
      <c r="C112" s="7"/>
      <c r="D112" s="22">
        <v>16633.16</v>
      </c>
      <c r="E112" s="22">
        <f>D112*20%</f>
        <v>3326.6320000000001</v>
      </c>
      <c r="F112" s="22">
        <f>ROUND(D112+E112,2)</f>
        <v>19959.79</v>
      </c>
    </row>
    <row r="113" spans="1:6" ht="30" x14ac:dyDescent="0.25">
      <c r="A113" s="5">
        <v>2</v>
      </c>
      <c r="B113" s="17" t="s">
        <v>109</v>
      </c>
      <c r="C113" s="7"/>
      <c r="D113" s="22">
        <v>28747.73</v>
      </c>
      <c r="E113" s="22">
        <f t="shared" ref="E113:E115" si="11">D113*20%</f>
        <v>5749.5460000000003</v>
      </c>
      <c r="F113" s="22">
        <f t="shared" ref="F113:F115" si="12">ROUND(D113+E113,2)</f>
        <v>34497.279999999999</v>
      </c>
    </row>
    <row r="114" spans="1:6" ht="30" x14ac:dyDescent="0.25">
      <c r="A114" s="5">
        <v>3</v>
      </c>
      <c r="B114" s="23" t="s">
        <v>110</v>
      </c>
      <c r="C114" s="7"/>
      <c r="D114" s="22">
        <v>45566.2</v>
      </c>
      <c r="E114" s="22">
        <f t="shared" si="11"/>
        <v>9113.24</v>
      </c>
      <c r="F114" s="22">
        <f t="shared" si="12"/>
        <v>54679.44</v>
      </c>
    </row>
    <row r="115" spans="1:6" ht="30" x14ac:dyDescent="0.25">
      <c r="A115" s="5">
        <v>4</v>
      </c>
      <c r="B115" s="23" t="s">
        <v>111</v>
      </c>
      <c r="C115" s="7"/>
      <c r="D115" s="22">
        <v>178181.17</v>
      </c>
      <c r="E115" s="22">
        <f t="shared" si="11"/>
        <v>35636.234000000004</v>
      </c>
      <c r="F115" s="22">
        <f t="shared" si="12"/>
        <v>213817.4</v>
      </c>
    </row>
  </sheetData>
  <mergeCells count="13">
    <mergeCell ref="B7:F7"/>
    <mergeCell ref="B1:F1"/>
    <mergeCell ref="B2:F2"/>
    <mergeCell ref="B3:F3"/>
    <mergeCell ref="B5:F5"/>
    <mergeCell ref="B6:F6"/>
    <mergeCell ref="A83:F83"/>
    <mergeCell ref="A8:F8"/>
    <mergeCell ref="A12:F12"/>
    <mergeCell ref="A39:F39"/>
    <mergeCell ref="A55:F55"/>
    <mergeCell ref="A59:F59"/>
    <mergeCell ref="A63:F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2024-04-17T05:34:52Z</dcterms:modified>
</cp:coreProperties>
</file>